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la caligus SIFA" sheetId="1" r:id="rId4"/>
    <sheet state="visible" name="RESUMEN" sheetId="2" r:id="rId5"/>
    <sheet state="hidden" name="BITACORA" sheetId="3" r:id="rId6"/>
  </sheets>
  <definedNames>
    <definedName name="Semana_1__3_ENE_2022_al_9_ENE_2022">'Planilla caligus SIFA'!$W$34:$W$85</definedName>
  </definedNames>
  <calcPr/>
  <extLst>
    <ext uri="GoogleSheetsCustomDataVersion1">
      <go:sheetsCustomData xmlns:go="http://customooxmlschemas.google.com/" r:id="rId7" roundtripDataSignature="AMtx7miEEWSzr/FFZznG0KqokddcqLiDL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29">
      <text>
        <t xml:space="preserve">======
ID#AAAAg-uKLjQ
    (2022-11-03 14:56:44)
Realiza Tratamiento en la quincena con fármacos antiparasitarios con acción sobre ambos estadios</t>
      </text>
    </comment>
    <comment authorId="0" ref="N53">
      <text>
        <t xml:space="preserve">======
ID#AAAAg-uKLjM
    (2022-11-03 14:56:44)
Realiza Tratamiento en la quincena con fármacos antiparasitarios con acción sobre juveniles</t>
      </text>
    </comment>
    <comment authorId="0" ref="N41">
      <text>
        <t xml:space="preserve">======
ID#AAAAg-uKLjI
    (2022-11-03 14:56:44)
Realiza Tratamiento en la quincena con fármacos antiparasitarios con acción sobre juveniles</t>
      </text>
    </comment>
    <comment authorId="0" ref="N29">
      <text>
        <t xml:space="preserve">======
ID#AAAAg-uKLjE
    (2022-11-03 14:56:44)
Realiza Tratamiento en la quincena con fármacos antiparasitarios con acción sobre juveniles</t>
      </text>
    </comment>
    <comment authorId="0" ref="P89">
      <text>
        <t xml:space="preserve">======
ID#AAAAg-uKLjA
    (2022-11-03 14:56:44)
No Realiza Tratamiento con fármacos antiparasitarios</t>
      </text>
    </comment>
    <comment authorId="0" ref="N89">
      <text>
        <t xml:space="preserve">======
ID#AAAAg-uKLi8
    (2022-11-03 14:56:44)
Realiza Tratamiento en la quincena con fármacos antiparasitarios con acción sobre juveniles</t>
      </text>
    </comment>
    <comment authorId="0" ref="M17">
      <text>
        <t xml:space="preserve">======
ID#AAAAg-uKLi4
    (2022-11-03 14:56:44)
Realiza Tratamiento en el periodo con fármacos antiparasitarios con acción sobre adultos</t>
      </text>
    </comment>
    <comment authorId="0" ref="P65">
      <text>
        <t xml:space="preserve">======
ID#AAAAg-uKLi0
    (2022-11-03 14:56:44)
No Realiza Tratamiento con fármacos antiparasitarios</t>
      </text>
    </comment>
    <comment authorId="0" ref="N77">
      <text>
        <t xml:space="preserve">======
ID#AAAAg-uKLiw
    (2022-11-03 14:56:44)
Realiza Tratamiento en la quincena con fármacos antiparasitarios con acción sobre juveniles</t>
      </text>
    </comment>
    <comment authorId="0" ref="M53">
      <text>
        <t xml:space="preserve">======
ID#AAAAg-uKLis
    (2022-11-03 14:56:44)
Realiza Tratamiento en la quincena con fármacos antiparasitarios con acción sobre adultos</t>
      </text>
    </comment>
    <comment authorId="0" ref="P41">
      <text>
        <t xml:space="preserve">======
ID#AAAAg-uKLio
    (2022-11-03 14:56:44)
No Realiza Tratamiento con fármacos antiparasitarios</t>
      </text>
    </comment>
    <comment authorId="0" ref="O17">
      <text>
        <t xml:space="preserve">======
ID#AAAAg-uKLik
    (2022-11-03 14:56:44)
Realiza Tratamiento en el periodo con fármacos antiparasitarios con acción sobre ambos estadios</t>
      </text>
    </comment>
    <comment authorId="0" ref="N101">
      <text>
        <t xml:space="preserve">======
ID#AAAAg-uKLig
    (2022-11-03 14:56:44)
Realiza Tratamiento en la quincena con fármacos antiparasitarios con acción sobre juveniles</t>
      </text>
    </comment>
    <comment authorId="0" ref="O41">
      <text>
        <t xml:space="preserve">======
ID#AAAAg-uKLic
    (2022-11-03 14:56:44)
Realiza Tratamiento en la quincena con fármacos antiparasitarios con acción sobre ambos estadios</t>
      </text>
    </comment>
    <comment authorId="0" ref="N65">
      <text>
        <t xml:space="preserve">======
ID#AAAAg-uKLiY
    (2022-11-03 14:56:44)
Realiza Tratamiento en la quincena con fármacos antiparasitarios con acción sobre juveniles</t>
      </text>
    </comment>
    <comment authorId="0" ref="O77">
      <text>
        <t xml:space="preserve">======
ID#AAAAg-uKLiU
    (2022-11-03 14:56:44)
Realiza Tratamiento en la quincena con fármacos antiparasitarios con acción sobre ambos estadios</t>
      </text>
    </comment>
    <comment authorId="0" ref="O53">
      <text>
        <t xml:space="preserve">======
ID#AAAAg-uKLiQ
    (2022-11-03 14:56:44)
Realiza Tratamiento en la quincena con fármacos antiparasitarios con acción sobre ambos estadios</t>
      </text>
    </comment>
    <comment authorId="0" ref="M101">
      <text>
        <t xml:space="preserve">======
ID#AAAAg-uKLiM
    (2022-11-03 14:56:44)
Realiza Tratamiento en la quincena con fármacos antiparasitarios con acción sobre adultos</t>
      </text>
    </comment>
    <comment authorId="0" ref="P101">
      <text>
        <t xml:space="preserve">======
ID#AAAAg-uKLiI
    (2022-11-03 14:56:44)
No Realiza Tratamiento con fármacos antiparasitarios</t>
      </text>
    </comment>
    <comment authorId="0" ref="M77">
      <text>
        <t xml:space="preserve">======
ID#AAAAg-uKLiE
    (2022-11-03 14:56:44)
Realiza Tratamiento en la quincena con fármacos antiparasitarios con acción sobre adultos</t>
      </text>
    </comment>
    <comment authorId="0" ref="N17">
      <text>
        <t xml:space="preserve">======
ID#AAAAg-uKLiA
    (2022-11-03 14:56:44)
Realiza Tratamiento en el periodo con fármacos antiparasitarios con acción sobre juveniles</t>
      </text>
    </comment>
    <comment authorId="0" ref="P17">
      <text>
        <t xml:space="preserve">======
ID#AAAAg-uKLh8
    (2022-11-03 14:56:44)
No Realiza Tratamiento en el periodo con fármacos antiparasitarios</t>
      </text>
    </comment>
    <comment authorId="0" ref="P77">
      <text>
        <t xml:space="preserve">======
ID#AAAAg-uKLh0
    (2022-11-03 14:56:44)
No Realiza Tratamiento con fármacos antiparasitarios</t>
      </text>
    </comment>
    <comment authorId="0" ref="P53">
      <text>
        <t xml:space="preserve">======
ID#AAAAg-uKLh4
    (2022-11-03 14:56:44)
No Realiza Tratamiento con fármacos antiparasitarios</t>
      </text>
    </comment>
    <comment authorId="0" ref="O65">
      <text>
        <t xml:space="preserve">======
ID#AAAAg-uKLhw
    (2022-11-03 14:56:44)
Realiza Tratamiento en la quincena con fármacos antiparasitarios con acción sobre ambos estadios</t>
      </text>
    </comment>
    <comment authorId="0" ref="P29">
      <text>
        <t xml:space="preserve">======
ID#AAAAg-uKLhs
    (2022-11-03 14:56:44)
No Realiza Tratamiento con fármacos antiparasitarios</t>
      </text>
    </comment>
    <comment authorId="0" ref="O101">
      <text>
        <t xml:space="preserve">======
ID#AAAAg-uKLho
    (2022-11-03 14:56:44)
Realiza Tratamiento en la quincena con fármacos antiparasitarios con acción sobre ambos estadios</t>
      </text>
    </comment>
    <comment authorId="0" ref="M41">
      <text>
        <t xml:space="preserve">======
ID#AAAAg-uKLhk
    (2022-11-03 14:56:44)
Realiza Tratamiento en la quincena con fármacos antiparasitarios con acción sobre adultos</t>
      </text>
    </comment>
    <comment authorId="0" ref="M29">
      <text>
        <t xml:space="preserve">======
ID#AAAAg-uKLhg
    (2022-11-03 14:56:44)
Realiza Tratamiento en la quincena con fármacos antiparasitarios con acción sobre adultos</t>
      </text>
    </comment>
    <comment authorId="0" ref="M65">
      <text>
        <t xml:space="preserve">======
ID#AAAAg-uKLhY
    (2022-11-03 14:56:44)
Realiza Tratamiento en la quincena con fármacos antiparasitarios con acción sobre adultos</t>
      </text>
    </comment>
    <comment authorId="0" ref="O89">
      <text>
        <t xml:space="preserve">======
ID#AAAAg-uKLhc
    (2022-11-03 14:56:44)
Realiza Tratamiento en la quincena con fármacos antiparasitarios con acción sobre ambos estadios</t>
      </text>
    </comment>
    <comment authorId="0" ref="M89">
      <text>
        <t xml:space="preserve">======
ID#AAAAg-uKLhU
    (2022-11-03 14:56:44)
Realiza Tratamiento en la quincena con fármacos antiparasitarios con acción sobre adultos</t>
      </text>
    </comment>
  </commentList>
  <extLst>
    <ext uri="GoogleSheetsCustomDataVersion1">
      <go:sheetsCustomData xmlns:go="http://customooxmlschemas.google.com/" r:id="rId1" roundtripDataSignature="AMtx7mjf5E/G8LBdIXE89/PJjTbYYLuD1g=="/>
    </ext>
  </extLst>
</comments>
</file>

<file path=xl/sharedStrings.xml><?xml version="1.0" encoding="utf-8"?>
<sst xmlns="http://schemas.openxmlformats.org/spreadsheetml/2006/main" count="405" uniqueCount="153">
  <si>
    <t>Información General del Centro</t>
  </si>
  <si>
    <t>Especies del Centro</t>
  </si>
  <si>
    <t>Azar</t>
  </si>
  <si>
    <t>Fecha Declaración:</t>
  </si>
  <si>
    <t>Especie N°1:</t>
  </si>
  <si>
    <t>N° Jaulas Pobladas</t>
  </si>
  <si>
    <t xml:space="preserve">T1= Realiza Tratamiento en la quincena con fármacos antiparasitarios con acción sobre adultos  </t>
  </si>
  <si>
    <t xml:space="preserve">301 SALMON DEL ATLANTICO (SALMO SALAR) </t>
  </si>
  <si>
    <t>Código Centro:</t>
  </si>
  <si>
    <t>Especie N°2:</t>
  </si>
  <si>
    <t>T2 = Realiza Tratamiento en la quincena con fármacos antiparasitarios con acción sobre juveniles</t>
  </si>
  <si>
    <t xml:space="preserve">302 SALMON PLATEADO (ONCORHYNCHUS KISUTCH) </t>
  </si>
  <si>
    <t>Rut Responsable del Muestreo:</t>
  </si>
  <si>
    <t>15645044-8</t>
  </si>
  <si>
    <t>Especie N°3:</t>
  </si>
  <si>
    <t>T3 = Realiza Tratamiento en la quincena con fármacos antiparasitarios con acción sobre ambos estadios</t>
  </si>
  <si>
    <t>303 SALMON REY (ONCORHYNCHUS TSHAWYTSCHA)</t>
  </si>
  <si>
    <t>Nombres Responsable Muestreo</t>
  </si>
  <si>
    <t>César Richard Aquiles</t>
  </si>
  <si>
    <t>Especie N°4:</t>
  </si>
  <si>
    <t xml:space="preserve">TN = No Realiza Tratamiento con fármacos antiparasitarios </t>
  </si>
  <si>
    <t xml:space="preserve">304 SALMON CEREZA (ONCORHYNCHUS MASOU) </t>
  </si>
  <si>
    <t>ApellidosResponsable Muestreo</t>
  </si>
  <si>
    <t>Ballesteros Arismendiz</t>
  </si>
  <si>
    <t>Especie N°5:</t>
  </si>
  <si>
    <t xml:space="preserve">305 SALMON KETA (ONCORHYNCHUS KETA) </t>
  </si>
  <si>
    <t>Es Muestreador Calificado</t>
  </si>
  <si>
    <t>Si</t>
  </si>
  <si>
    <t>Especie N°6:</t>
  </si>
  <si>
    <t>306 SALMON ROSADO (ONCORHYNCHUS GORBUSSCHA)</t>
  </si>
  <si>
    <t>Período:</t>
  </si>
  <si>
    <t>Semana 43 (24-OCT-2022 al 30-OCT-2022)</t>
  </si>
  <si>
    <t>Especie N°7:</t>
  </si>
  <si>
    <t xml:space="preserve">311 TRUCHA ARCO IRIS (ONCORHYNCHUS MYKISS) </t>
  </si>
  <si>
    <t>Total jaulas pobladas del centro:</t>
  </si>
  <si>
    <t>Especie N°8:</t>
  </si>
  <si>
    <t xml:space="preserve">312 TRUCHA CAFÉ (SALMO TRUTTA) </t>
  </si>
  <si>
    <t>Peso promedio del centro [gr]:</t>
  </si>
  <si>
    <t>No</t>
  </si>
  <si>
    <t xml:space="preserve">313 TRUCHA DE ARROYO (SALVELINUS FONTINALIS) </t>
  </si>
  <si>
    <t>Número total de peces del centro:</t>
  </si>
  <si>
    <t>315 TRUCHA DE LA MONTAÑA</t>
  </si>
  <si>
    <t>Biomasa [kg]:</t>
  </si>
  <si>
    <t>Información por Jaula</t>
  </si>
  <si>
    <t>0 SELECCIONE</t>
  </si>
  <si>
    <t>Fecha Muestreo</t>
  </si>
  <si>
    <t>Identificador de Jaula</t>
  </si>
  <si>
    <t>Tipo Estructura</t>
  </si>
  <si>
    <t>Especie</t>
  </si>
  <si>
    <t>Etapa de Desarrollo</t>
  </si>
  <si>
    <t xml:space="preserve">N° de peces </t>
  </si>
  <si>
    <t>Peso Promedio de la Jaula[gr]</t>
  </si>
  <si>
    <t>Biomasa [kg]</t>
  </si>
  <si>
    <t xml:space="preserve">Temperatura[°C] </t>
  </si>
  <si>
    <t>Fotoperiodo</t>
  </si>
  <si>
    <t>Salinidad [%]</t>
  </si>
  <si>
    <t>Densidad [kg/m3]</t>
  </si>
  <si>
    <t>T1</t>
  </si>
  <si>
    <t>T2</t>
  </si>
  <si>
    <t>T3</t>
  </si>
  <si>
    <t>TN</t>
  </si>
  <si>
    <t xml:space="preserve">Pez N° </t>
  </si>
  <si>
    <t>Juveniles</t>
  </si>
  <si>
    <t>Adultos Móviles(AM)</t>
  </si>
  <si>
    <t>Hembras ovígeras(HO)</t>
  </si>
  <si>
    <t>1 ADULTOS</t>
  </si>
  <si>
    <t>P113</t>
  </si>
  <si>
    <t>6 SMOLTS</t>
  </si>
  <si>
    <t>7 JUVENILES</t>
  </si>
  <si>
    <t>8 REPRODUCTORES</t>
  </si>
  <si>
    <t>Batea</t>
  </si>
  <si>
    <t>P114</t>
  </si>
  <si>
    <t>Semana 50 (13-DIC-2021 al 19-DIC-2021)</t>
  </si>
  <si>
    <t>Semana 51 (20-DIC-2021 al 26-DIC-2021)</t>
  </si>
  <si>
    <t>Semana 52 (27-DIC-2021 al 2-ENE-2022)</t>
  </si>
  <si>
    <t>Semana 1 (3-ENE-2022 al 9-ENE-2022)</t>
  </si>
  <si>
    <t>Semana 2 (10-ENE-2022 al 16-ENE-2022)</t>
  </si>
  <si>
    <t>Semana 3 (17-ENE-2022 al 23-ENE-2022)</t>
  </si>
  <si>
    <t>Semana 4 (24-ENE-2022 al 30-ENE-2022)</t>
  </si>
  <si>
    <t>Semana 5 (31-ENE-2022 al 6-FEB-2022)</t>
  </si>
  <si>
    <t>Semana 6 (7-FEB-2022 al 13-FEB-2022)</t>
  </si>
  <si>
    <t>Semana 7 (14-FEB-2022 al 20-FEB-2022)</t>
  </si>
  <si>
    <t>Semana 8 (21-FEB-2022 al 27-FEB-2022)</t>
  </si>
  <si>
    <t>P115</t>
  </si>
  <si>
    <t>Semana 9 (28-FEB-2022 al 6-MAR-2022)</t>
  </si>
  <si>
    <t>Semana 10 (7-MAR-2022 al 13-MAR-2022)</t>
  </si>
  <si>
    <t>Semana 11 (14-MAR-2022 al 20-MAR-2022)</t>
  </si>
  <si>
    <t>Semana 12 (21-MAR-2022 al 27-MAR-2022)</t>
  </si>
  <si>
    <t>Semana 13 (28-MAR-2022 al 3-ABR-2022)</t>
  </si>
  <si>
    <t>Semana 14 (4-ABR-2022 al 10-ABR-2022)</t>
  </si>
  <si>
    <t>Semana 15 (11-ABR-2022 al 17-ABR-2022)</t>
  </si>
  <si>
    <t>Semana 16 (18-ABR-2022 al 24-ABR-2022)</t>
  </si>
  <si>
    <t>Semana 17 (25-ABR-2022 al 1-MAY-2022)</t>
  </si>
  <si>
    <t>Semana 18 (2-MAY-2022 al 8-MAY-2022)</t>
  </si>
  <si>
    <t>Semana 19 (9-MAY-2022 al 15-MAY-2022)</t>
  </si>
  <si>
    <t>Semana 20 (16-MAY-2022 al 22-MAY-2022)</t>
  </si>
  <si>
    <t>P116</t>
  </si>
  <si>
    <t>Semana 21 (23-MAY-2022 al 29-MAY-2022)</t>
  </si>
  <si>
    <t>Semana 22 (30-MAY-2022 al 5-JUN-2022)</t>
  </si>
  <si>
    <t>Semana 23 (6-JUN-2022 al 12-JUN-2022)</t>
  </si>
  <si>
    <t>Semana 24 (13-JUN-2022 al 19-JUN-2022)</t>
  </si>
  <si>
    <t>Semana 25 (20-JUN-2022 al 26-JUN-2022)</t>
  </si>
  <si>
    <t>Semana 26 (27-JUN-2022 al 3-JUL-2022)</t>
  </si>
  <si>
    <t>Semana 27 (4-JUL-2022 al 10-JUL-2022)</t>
  </si>
  <si>
    <t>Semana 28 (11-JUL-2022 al 17-JUL-2022)</t>
  </si>
  <si>
    <t>Semana 29 (18-JUL-2022 al 24-JUL-2022)</t>
  </si>
  <si>
    <t>Semana 30 (25-JUL-2022 al 31-JUL-2022)</t>
  </si>
  <si>
    <t>Semana 31 (1-AGO-2022 al 7-AGO-2022)</t>
  </si>
  <si>
    <t>Semana 32 (8-AGO-2022 al 14-AGO-2022)</t>
  </si>
  <si>
    <t>Semana 33 (15-AGO-2022 al 21-AGO-2022)</t>
  </si>
  <si>
    <t>Semana 34 (22-AGO-2022 al 28-AGO-2022)</t>
  </si>
  <si>
    <t>Semana 35 (29-AGO-2022 al 4-SEP-2022)</t>
  </si>
  <si>
    <t>Semana 36 (5-SEP-2022 al 11-SEP-2022)</t>
  </si>
  <si>
    <t>Semana 37 (12-SEP-2022 al 18-SEP-2022)</t>
  </si>
  <si>
    <t>Semana 38 (19-SEP-2022 al 25-SEP-2022)</t>
  </si>
  <si>
    <t>Semana 39 (26-SEP-2022 al 2-OCT-2022)</t>
  </si>
  <si>
    <t>Semana 40 (3-OCT-2022 al 9-OCT-2022)</t>
  </si>
  <si>
    <t>Semana 41 (10-OCT-2022 al 16-OCT-2022)</t>
  </si>
  <si>
    <t>Semana 42 (17-OCT-2022 al 23-OCT-2022)</t>
  </si>
  <si>
    <t>Semana 44 (31-OCT-2022 al 6-NOV-2022)</t>
  </si>
  <si>
    <t>Semana 45 (7-NOV-2022 al 13-NOV-2022)</t>
  </si>
  <si>
    <t>Semana 46 (14-NOV-2022 al 20-NOV-2022)</t>
  </si>
  <si>
    <t>Semana 47 (21-NOV-2022 al 27-NOV-2022)</t>
  </si>
  <si>
    <t>Semana 48 (28-NOV-2022 al 4-DIC-2022)</t>
  </si>
  <si>
    <t>Semana 49 (5-DIC-2022 al 11-DIC-2022)</t>
  </si>
  <si>
    <t>Semana 50 (12-DIC-2022 al 18-DIC-2022)</t>
  </si>
  <si>
    <t>Semana 51 (19-DIC-2022 al 25-DIC-2022)</t>
  </si>
  <si>
    <t>Semana 52 (26-DIC-2022 al 1-ENE-2023)</t>
  </si>
  <si>
    <t>1. Control de uso de Aparatos Acústicos Disuasivos (AAD) o Aparatos Acústicos de Hostigamiento (AAH) para el control de Depredadores.</t>
  </si>
  <si>
    <t>N° días al mes</t>
  </si>
  <si>
    <t>Semana 43- 29/10/2022</t>
  </si>
  <si>
    <t>Equipo</t>
  </si>
  <si>
    <t xml:space="preserve">MAYO </t>
  </si>
  <si>
    <t>AAD</t>
  </si>
  <si>
    <t>AAH</t>
  </si>
  <si>
    <t xml:space="preserve">         </t>
  </si>
  <si>
    <t>2. Incidentes Mortales (1) en Mamiferos Marinos, Aves u otras especies.</t>
  </si>
  <si>
    <t>N° de Incidentes al mes</t>
  </si>
  <si>
    <t>Mamíferos / Aves</t>
  </si>
  <si>
    <t>Semana 43 - 29/10/2022</t>
  </si>
  <si>
    <t>Mamíferos Marinos</t>
  </si>
  <si>
    <t>Aves</t>
  </si>
  <si>
    <t>Adultos Totales</t>
  </si>
  <si>
    <t>Jaula</t>
  </si>
  <si>
    <t>Caligus</t>
  </si>
  <si>
    <t>Total adultos</t>
  </si>
  <si>
    <t>batea</t>
  </si>
  <si>
    <t>prom</t>
  </si>
  <si>
    <t>Responsable</t>
  </si>
  <si>
    <t>César Ballesteros</t>
  </si>
  <si>
    <t>Rut:</t>
  </si>
  <si>
    <t>Fecha</t>
  </si>
  <si>
    <t>Firma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</si>
</sst>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15">
    <font>
      <sz val="11.0"/>
      <color theme="1"/>
      <name val="Calibri"/>
      <scheme val="minor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sz val="11.0"/>
      <color rgb="FF993300"/>
      <name val="Calibri"/>
    </font>
    <font>
      <sz val="11.0"/>
      <color rgb="FF008000"/>
      <name val="Calibri"/>
    </font>
    <font/>
    <font>
      <b/>
      <sz val="11.0"/>
      <color rgb="FFFF0000"/>
      <name val="Calibri"/>
    </font>
    <font>
      <sz val="9.0"/>
      <color theme="0"/>
      <name val="Arial"/>
    </font>
    <font>
      <sz val="9.0"/>
      <color theme="1"/>
      <name val="Arial"/>
    </font>
    <font>
      <b/>
      <sz val="18.0"/>
      <color theme="1"/>
      <name val="Calibri"/>
    </font>
    <font>
      <b/>
      <sz val="11.0"/>
      <color theme="1"/>
      <name val="Calibri"/>
    </font>
    <font>
      <sz val="11.0"/>
      <color theme="0"/>
      <name val="Calibri"/>
    </font>
    <font>
      <b/>
      <sz val="9.0"/>
      <color theme="1"/>
      <name val="Calibri"/>
    </font>
    <font>
      <sz val="9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theme="0"/>
        <bgColor theme="0"/>
      </patternFill>
    </fill>
    <fill>
      <patternFill patternType="solid">
        <fgColor rgb="FF17365D"/>
        <bgColor rgb="FF17365D"/>
      </patternFill>
    </fill>
  </fills>
  <borders count="49">
    <border/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/>
      <top/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2" fontId="1" numFmtId="0" xfId="0" applyAlignment="1" applyBorder="1" applyFont="1">
      <alignment shrinkToFit="0" vertical="center" wrapText="1"/>
    </xf>
    <xf borderId="1" fillId="2" fontId="1" numFmtId="0" xfId="0" applyBorder="1" applyFont="1"/>
    <xf borderId="3" fillId="2" fontId="2" numFmtId="0" xfId="0" applyBorder="1" applyFont="1"/>
    <xf borderId="2" fillId="2" fontId="2" numFmtId="0" xfId="0" applyBorder="1" applyFont="1"/>
    <xf borderId="1" fillId="3" fontId="1" numFmtId="0" xfId="0" applyBorder="1" applyFill="1" applyFont="1"/>
    <xf borderId="3" fillId="3" fontId="2" numFmtId="0" xfId="0" applyBorder="1" applyFont="1"/>
    <xf borderId="4" fillId="3" fontId="2" numFmtId="0" xfId="0" applyBorder="1" applyFont="1"/>
    <xf borderId="4" fillId="3" fontId="3" numFmtId="0" xfId="0" applyBorder="1" applyFont="1"/>
    <xf borderId="0" fillId="0" fontId="2" numFmtId="0" xfId="0" applyFont="1"/>
    <xf borderId="0" fillId="0" fontId="3" numFmtId="0" xfId="0" applyFont="1"/>
    <xf borderId="5" fillId="2" fontId="1" numFmtId="0" xfId="0" applyAlignment="1" applyBorder="1" applyFont="1">
      <alignment shrinkToFit="0" vertical="center" wrapText="1"/>
    </xf>
    <xf borderId="6" fillId="2" fontId="1" numFmtId="0" xfId="0" applyAlignment="1" applyBorder="1" applyFont="1">
      <alignment shrinkToFit="0" vertical="center" wrapText="1"/>
    </xf>
    <xf borderId="5" fillId="2" fontId="2" numFmtId="0" xfId="0" applyBorder="1" applyFont="1"/>
    <xf borderId="4" fillId="2" fontId="2" numFmtId="0" xfId="0" applyBorder="1" applyFont="1"/>
    <xf borderId="6" fillId="2" fontId="2" numFmtId="0" xfId="0" applyBorder="1" applyFont="1"/>
    <xf borderId="5" fillId="3" fontId="2" numFmtId="0" xfId="0" applyBorder="1" applyFont="1"/>
    <xf borderId="7" fillId="0" fontId="2" numFmtId="0" xfId="0" applyBorder="1" applyFont="1"/>
    <xf borderId="8" fillId="4" fontId="4" numFmtId="164" xfId="0" applyBorder="1" applyFill="1" applyFont="1" applyNumberFormat="1"/>
    <xf borderId="9" fillId="0" fontId="2" numFmtId="0" xfId="0" applyBorder="1" applyFont="1"/>
    <xf borderId="10" fillId="5" fontId="5" numFmtId="0" xfId="0" applyAlignment="1" applyBorder="1" applyFill="1" applyFont="1">
      <alignment horizontal="center"/>
    </xf>
    <xf borderId="11" fillId="0" fontId="2" numFmtId="0" xfId="0" applyBorder="1" applyFont="1"/>
    <xf borderId="8" fillId="5" fontId="5" numFmtId="0" xfId="0" applyBorder="1" applyFont="1"/>
    <xf borderId="12" fillId="2" fontId="2" numFmtId="0" xfId="0" applyAlignment="1" applyBorder="1" applyFont="1">
      <alignment horizontal="left"/>
    </xf>
    <xf borderId="13" fillId="2" fontId="2" numFmtId="0" xfId="0" applyAlignment="1" applyBorder="1" applyFont="1">
      <alignment horizontal="left"/>
    </xf>
    <xf borderId="14" fillId="2" fontId="2" numFmtId="0" xfId="0" applyAlignment="1" applyBorder="1" applyFont="1">
      <alignment horizontal="left"/>
    </xf>
    <xf borderId="15" fillId="0" fontId="2" numFmtId="0" xfId="0" applyBorder="1" applyFont="1"/>
    <xf borderId="16" fillId="5" fontId="5" numFmtId="0" xfId="0" applyBorder="1" applyFont="1"/>
    <xf borderId="17" fillId="0" fontId="2" numFmtId="0" xfId="0" applyBorder="1" applyFont="1"/>
    <xf borderId="10" fillId="0" fontId="2" numFmtId="0" xfId="0" applyBorder="1" applyFont="1"/>
    <xf borderId="18" fillId="5" fontId="5" numFmtId="0" xfId="0" applyBorder="1" applyFont="1"/>
    <xf borderId="19" fillId="0" fontId="2" numFmtId="0" xfId="0" applyBorder="1" applyFont="1"/>
    <xf borderId="18" fillId="5" fontId="5" numFmtId="0" xfId="0" applyAlignment="1" applyBorder="1" applyFont="1">
      <alignment horizontal="right"/>
    </xf>
    <xf borderId="20" fillId="0" fontId="2" numFmtId="0" xfId="0" applyAlignment="1" applyBorder="1" applyFont="1">
      <alignment horizontal="left"/>
    </xf>
    <xf borderId="21" fillId="0" fontId="6" numFmtId="0" xfId="0" applyBorder="1" applyFont="1"/>
    <xf borderId="22" fillId="0" fontId="6" numFmtId="0" xfId="0" applyBorder="1" applyFont="1"/>
    <xf borderId="23" fillId="5" fontId="5" numFmtId="0" xfId="0" applyAlignment="1" applyBorder="1" applyFont="1">
      <alignment horizontal="right"/>
    </xf>
    <xf borderId="19" fillId="0" fontId="2" numFmtId="0" xfId="0" applyAlignment="1" applyBorder="1" applyFont="1">
      <alignment horizontal="left"/>
    </xf>
    <xf borderId="24" fillId="0" fontId="6" numFmtId="0" xfId="0" applyBorder="1" applyFont="1"/>
    <xf borderId="17" fillId="0" fontId="6" numFmtId="0" xfId="0" applyBorder="1" applyFont="1"/>
    <xf borderId="25" fillId="0" fontId="2" numFmtId="0" xfId="0" applyAlignment="1" applyBorder="1" applyFont="1">
      <alignment horizontal="left"/>
    </xf>
    <xf borderId="26" fillId="0" fontId="2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18" fillId="5" fontId="5" numFmtId="4" xfId="0" applyBorder="1" applyFont="1" applyNumberFormat="1"/>
    <xf borderId="18" fillId="5" fontId="5" numFmtId="3" xfId="0" applyBorder="1" applyFont="1" applyNumberFormat="1"/>
    <xf borderId="27" fillId="0" fontId="3" numFmtId="0" xfId="0" applyBorder="1" applyFont="1"/>
    <xf borderId="28" fillId="4" fontId="4" numFmtId="0" xfId="0" applyBorder="1" applyFont="1"/>
    <xf borderId="29" fillId="0" fontId="2" numFmtId="0" xfId="0" applyBorder="1" applyFont="1"/>
    <xf borderId="30" fillId="5" fontId="5" numFmtId="0" xfId="0" applyAlignment="1" applyBorder="1" applyFont="1">
      <alignment horizontal="center"/>
    </xf>
    <xf borderId="30" fillId="0" fontId="2" numFmtId="0" xfId="0" applyBorder="1" applyFont="1"/>
    <xf borderId="28" fillId="5" fontId="5" numFmtId="0" xfId="0" applyBorder="1" applyFont="1"/>
    <xf borderId="4" fillId="3" fontId="1" numFmtId="0" xfId="0" applyBorder="1" applyFont="1"/>
    <xf borderId="31" fillId="6" fontId="1" numFmtId="0" xfId="0" applyAlignment="1" applyBorder="1" applyFill="1" applyFont="1">
      <alignment horizontal="center"/>
    </xf>
    <xf borderId="32" fillId="6" fontId="1" numFmtId="0" xfId="0" applyAlignment="1" applyBorder="1" applyFont="1">
      <alignment horizontal="center"/>
    </xf>
    <xf borderId="32" fillId="6" fontId="7" numFmtId="0" xfId="0" applyAlignment="1" applyBorder="1" applyFont="1">
      <alignment horizontal="center"/>
    </xf>
    <xf borderId="33" fillId="6" fontId="1" numFmtId="0" xfId="0" applyAlignment="1" applyBorder="1" applyFont="1">
      <alignment horizontal="center"/>
    </xf>
    <xf borderId="34" fillId="6" fontId="1" numFmtId="0" xfId="0" applyAlignment="1" applyBorder="1" applyFont="1">
      <alignment horizontal="center"/>
    </xf>
    <xf borderId="4" fillId="3" fontId="3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35" fillId="6" fontId="2" numFmtId="165" xfId="0" applyBorder="1" applyFont="1" applyNumberFormat="1"/>
    <xf borderId="36" fillId="6" fontId="2" numFmtId="0" xfId="0" applyAlignment="1" applyBorder="1" applyFont="1">
      <alignment horizontal="right"/>
    </xf>
    <xf borderId="36" fillId="6" fontId="2" numFmtId="0" xfId="0" applyBorder="1" applyFont="1"/>
    <xf borderId="37" fillId="6" fontId="2" numFmtId="0" xfId="0" applyAlignment="1" applyBorder="1" applyFont="1">
      <alignment horizontal="left"/>
    </xf>
    <xf borderId="36" fillId="6" fontId="2" numFmtId="3" xfId="0" applyBorder="1" applyFont="1" applyNumberFormat="1"/>
    <xf borderId="36" fillId="6" fontId="2" numFmtId="4" xfId="0" applyBorder="1" applyFont="1" applyNumberFormat="1"/>
    <xf borderId="37" fillId="6" fontId="3" numFmtId="0" xfId="0" applyBorder="1" applyFont="1"/>
    <xf borderId="37" fillId="6" fontId="2" numFmtId="0" xfId="0" applyBorder="1" applyFont="1"/>
    <xf borderId="38" fillId="6" fontId="2" numFmtId="0" xfId="0" applyBorder="1" applyFont="1"/>
    <xf borderId="39" fillId="6" fontId="2" numFmtId="0" xfId="0" applyAlignment="1" applyBorder="1" applyFont="1">
      <alignment horizontal="left"/>
    </xf>
    <xf borderId="37" fillId="2" fontId="5" numFmtId="0" xfId="0" applyBorder="1" applyFont="1"/>
    <xf borderId="23" fillId="2" fontId="5" numFmtId="0" xfId="0" applyBorder="1" applyFont="1"/>
    <xf borderId="15" fillId="2" fontId="2" numFmtId="165" xfId="0" applyAlignment="1" applyBorder="1" applyFont="1" applyNumberFormat="1">
      <alignment horizontal="right"/>
    </xf>
    <xf borderId="40" fillId="2" fontId="2" numFmtId="0" xfId="0" applyAlignment="1" applyBorder="1" applyFont="1">
      <alignment horizontal="right"/>
    </xf>
    <xf borderId="10" fillId="2" fontId="2" numFmtId="0" xfId="0" applyAlignment="1" applyBorder="1" applyFont="1">
      <alignment horizontal="left"/>
    </xf>
    <xf borderId="10" fillId="2" fontId="2" numFmtId="3" xfId="0" applyAlignment="1" applyBorder="1" applyFont="1" applyNumberFormat="1">
      <alignment horizontal="right"/>
    </xf>
    <xf borderId="10" fillId="2" fontId="2" numFmtId="4" xfId="0" applyBorder="1" applyFont="1" applyNumberFormat="1"/>
    <xf borderId="10" fillId="6" fontId="3" numFmtId="0" xfId="0" applyBorder="1" applyFont="1"/>
    <xf borderId="10" fillId="2" fontId="2" numFmtId="0" xfId="0" applyBorder="1" applyFont="1"/>
    <xf borderId="14" fillId="6" fontId="2" numFmtId="0" xfId="0" applyAlignment="1" applyBorder="1" applyFont="1">
      <alignment horizontal="left"/>
    </xf>
    <xf borderId="10" fillId="2" fontId="5" numFmtId="0" xfId="0" applyBorder="1" applyFont="1"/>
    <xf borderId="18" fillId="2" fontId="5" numFmtId="0" xfId="0" applyBorder="1" applyFont="1"/>
    <xf borderId="41" fillId="2" fontId="2" numFmtId="165" xfId="0" applyBorder="1" applyFont="1" applyNumberFormat="1"/>
    <xf borderId="40" fillId="2" fontId="2" numFmtId="0" xfId="0" applyAlignment="1" applyBorder="1" applyFont="1">
      <alignment horizontal="left"/>
    </xf>
    <xf borderId="40" fillId="2" fontId="2" numFmtId="3" xfId="0" applyAlignment="1" applyBorder="1" applyFont="1" applyNumberFormat="1">
      <alignment horizontal="right"/>
    </xf>
    <xf borderId="40" fillId="2" fontId="2" numFmtId="4" xfId="0" applyBorder="1" applyFont="1" applyNumberFormat="1"/>
    <xf borderId="40" fillId="6" fontId="3" numFmtId="0" xfId="0" applyBorder="1" applyFont="1"/>
    <xf borderId="40" fillId="2" fontId="2" numFmtId="0" xfId="0" applyBorder="1" applyFont="1"/>
    <xf borderId="42" fillId="6" fontId="2" numFmtId="0" xfId="0" applyAlignment="1" applyBorder="1" applyFont="1">
      <alignment horizontal="left"/>
    </xf>
    <xf borderId="40" fillId="2" fontId="5" numFmtId="0" xfId="0" applyBorder="1" applyFont="1"/>
    <xf borderId="16" fillId="2" fontId="5" numFmtId="0" xfId="0" applyBorder="1" applyFont="1"/>
    <xf borderId="31" fillId="6" fontId="1" numFmtId="0" xfId="0" applyAlignment="1" applyBorder="1" applyFont="1">
      <alignment horizontal="left"/>
    </xf>
    <xf borderId="32" fillId="6" fontId="1" numFmtId="0" xfId="0" applyBorder="1" applyFont="1"/>
    <xf borderId="34" fillId="6" fontId="1" numFmtId="0" xfId="0" applyBorder="1" applyFont="1"/>
    <xf borderId="10" fillId="2" fontId="2" numFmtId="0" xfId="0" applyAlignment="1" applyBorder="1" applyFont="1">
      <alignment horizontal="right"/>
    </xf>
    <xf borderId="15" fillId="6" fontId="2" numFmtId="0" xfId="0" applyAlignment="1" applyBorder="1" applyFont="1">
      <alignment horizontal="left"/>
    </xf>
    <xf borderId="10" fillId="0" fontId="2" numFmtId="49" xfId="0" applyAlignment="1" applyBorder="1" applyFont="1" applyNumberFormat="1">
      <alignment horizontal="left"/>
    </xf>
    <xf borderId="41" fillId="6" fontId="2" numFmtId="0" xfId="0" applyAlignment="1" applyBorder="1" applyFont="1">
      <alignment horizontal="left"/>
    </xf>
    <xf borderId="41" fillId="2" fontId="2" numFmtId="165" xfId="0" applyAlignment="1" applyBorder="1" applyFont="1" applyNumberFormat="1">
      <alignment horizontal="right"/>
    </xf>
    <xf borderId="18" fillId="0" fontId="2" numFmtId="0" xfId="0" applyBorder="1" applyFont="1"/>
    <xf borderId="43" fillId="0" fontId="2" numFmtId="0" xfId="0" applyBorder="1" applyFont="1"/>
    <xf borderId="44" fillId="0" fontId="2" numFmtId="0" xfId="0" applyBorder="1" applyFont="1"/>
    <xf borderId="15" fillId="2" fontId="2" numFmtId="165" xfId="0" applyBorder="1" applyFont="1" applyNumberFormat="1"/>
    <xf borderId="0" fillId="0" fontId="2" numFmtId="49" xfId="0" applyAlignment="1" applyFont="1" applyNumberFormat="1">
      <alignment horizontal="left"/>
    </xf>
    <xf borderId="4" fillId="7" fontId="8" numFmtId="0" xfId="0" applyBorder="1" applyFill="1" applyFont="1"/>
    <xf borderId="0" fillId="0" fontId="9" numFmtId="0" xfId="0" applyFont="1"/>
    <xf borderId="27" fillId="2" fontId="2" numFmtId="165" xfId="0" applyAlignment="1" applyBorder="1" applyFont="1" applyNumberFormat="1">
      <alignment horizontal="right"/>
    </xf>
    <xf borderId="30" fillId="2" fontId="2" numFmtId="0" xfId="0" applyAlignment="1" applyBorder="1" applyFont="1">
      <alignment horizontal="right"/>
    </xf>
    <xf borderId="30" fillId="2" fontId="2" numFmtId="0" xfId="0" applyAlignment="1" applyBorder="1" applyFont="1">
      <alignment horizontal="left"/>
    </xf>
    <xf borderId="30" fillId="2" fontId="2" numFmtId="0" xfId="0" applyBorder="1" applyFont="1"/>
    <xf borderId="30" fillId="6" fontId="3" numFmtId="0" xfId="0" applyBorder="1" applyFont="1"/>
    <xf borderId="27" fillId="6" fontId="2" numFmtId="0" xfId="0" applyAlignment="1" applyBorder="1" applyFont="1">
      <alignment horizontal="left"/>
    </xf>
    <xf borderId="28" fillId="0" fontId="2" numFmtId="0" xfId="0" applyBorder="1" applyFont="1"/>
    <xf borderId="0" fillId="0" fontId="2" numFmtId="0" xfId="0" applyAlignment="1" applyFont="1">
      <alignment vertical="bottom"/>
    </xf>
    <xf borderId="0" fillId="2" fontId="10" numFmtId="0" xfId="0" applyAlignment="1" applyFont="1">
      <alignment shrinkToFit="0" vertical="bottom" wrapText="0"/>
    </xf>
    <xf borderId="0" fillId="2" fontId="2" numFmtId="0" xfId="0" applyAlignment="1" applyFont="1">
      <alignment vertical="bottom"/>
    </xf>
    <xf borderId="21" fillId="2" fontId="2" numFmtId="0" xfId="0" applyAlignment="1" applyBorder="1" applyFont="1">
      <alignment vertical="bottom"/>
    </xf>
    <xf borderId="45" fillId="0" fontId="2" numFmtId="0" xfId="0" applyAlignment="1" applyBorder="1" applyFont="1">
      <alignment vertical="bottom"/>
    </xf>
    <xf borderId="22" fillId="2" fontId="11" numFmtId="0" xfId="0" applyAlignment="1" applyBorder="1" applyFont="1">
      <alignment vertical="bottom"/>
    </xf>
    <xf borderId="21" fillId="2" fontId="11" numFmtId="0" xfId="0" applyAlignment="1" applyBorder="1" applyFont="1">
      <alignment readingOrder="0" shrinkToFit="0" vertical="bottom" wrapText="0"/>
    </xf>
    <xf borderId="22" fillId="2" fontId="2" numFmtId="0" xfId="0" applyAlignment="1" applyBorder="1" applyFont="1">
      <alignment vertical="bottom"/>
    </xf>
    <xf borderId="22" fillId="2" fontId="11" numFmtId="0" xfId="0" applyAlignment="1" applyBorder="1" applyFont="1">
      <alignment horizontal="center" vertical="bottom"/>
    </xf>
    <xf borderId="22" fillId="2" fontId="2" numFmtId="17" xfId="0" applyAlignment="1" applyBorder="1" applyFont="1" applyNumberFormat="1">
      <alignment vertical="bottom"/>
    </xf>
    <xf borderId="0" fillId="2" fontId="2" numFmtId="17" xfId="0" applyAlignment="1" applyFont="1" applyNumberFormat="1">
      <alignment vertical="bottom"/>
    </xf>
    <xf borderId="21" fillId="2" fontId="11" numFmtId="0" xfId="0" applyAlignment="1" applyBorder="1" applyFont="1">
      <alignment horizontal="center" readingOrder="0" shrinkToFit="0" vertical="bottom" wrapText="0"/>
    </xf>
    <xf borderId="10" fillId="8" fontId="12" numFmtId="0" xfId="0" applyAlignment="1" applyBorder="1" applyFill="1" applyFont="1">
      <alignment horizontal="center"/>
    </xf>
    <xf borderId="10" fillId="0" fontId="2" numFmtId="165" xfId="0" applyAlignment="1" applyBorder="1" applyFont="1" applyNumberFormat="1">
      <alignment horizontal="center"/>
    </xf>
    <xf borderId="10" fillId="0" fontId="2" numFmtId="1" xfId="0" applyAlignment="1" applyBorder="1" applyFont="1" applyNumberFormat="1">
      <alignment horizontal="center"/>
    </xf>
    <xf borderId="10" fillId="0" fontId="2" numFmtId="2" xfId="0" applyAlignment="1" applyBorder="1" applyFont="1" applyNumberFormat="1">
      <alignment horizontal="center"/>
    </xf>
    <xf borderId="0" fillId="0" fontId="2" numFmtId="1" xfId="0" applyAlignment="1" applyFont="1" applyNumberFormat="1">
      <alignment horizontal="center"/>
    </xf>
    <xf borderId="10" fillId="8" fontId="12" numFmtId="2" xfId="0" applyAlignment="1" applyBorder="1" applyFont="1" applyNumberFormat="1">
      <alignment horizontal="center"/>
    </xf>
    <xf borderId="0" fillId="0" fontId="2" numFmtId="0" xfId="0" applyAlignment="1" applyFont="1">
      <alignment horizontal="center" shrinkToFit="0" vertical="center" wrapText="1"/>
    </xf>
    <xf borderId="0" fillId="0" fontId="13" numFmtId="0" xfId="0" applyAlignment="1" applyFont="1">
      <alignment horizontal="center" shrinkToFit="0" vertical="center" wrapText="1"/>
    </xf>
    <xf borderId="0" fillId="0" fontId="14" numFmtId="0" xfId="0" applyAlignment="1" applyFont="1">
      <alignment horizontal="center" shrinkToFit="0" vertical="center" wrapText="1"/>
    </xf>
    <xf borderId="43" fillId="0" fontId="14" numFmtId="0" xfId="0" applyAlignment="1" applyBorder="1" applyFont="1">
      <alignment horizontal="center" shrinkToFit="0" vertical="center" wrapText="1"/>
    </xf>
    <xf borderId="10" fillId="0" fontId="14" numFmtId="165" xfId="0" applyAlignment="1" applyBorder="1" applyFont="1" applyNumberFormat="1">
      <alignment horizontal="center" shrinkToFit="0" vertical="center" wrapText="1"/>
    </xf>
    <xf borderId="10" fillId="0" fontId="14" numFmtId="0" xfId="0" applyAlignment="1" applyBorder="1" applyFont="1">
      <alignment horizontal="center" shrinkToFit="0" vertical="center" wrapText="1"/>
    </xf>
    <xf borderId="46" fillId="0" fontId="14" numFmtId="0" xfId="0" applyAlignment="1" applyBorder="1" applyFont="1">
      <alignment horizontal="center" shrinkToFit="0" vertical="center" wrapText="1"/>
    </xf>
    <xf borderId="47" fillId="0" fontId="14" numFmtId="0" xfId="0" applyAlignment="1" applyBorder="1" applyFont="1">
      <alignment horizontal="center" shrinkToFit="0" vertical="center" wrapText="1"/>
    </xf>
    <xf borderId="0" fillId="0" fontId="14" numFmtId="165" xfId="0" applyAlignment="1" applyFont="1" applyNumberFormat="1">
      <alignment horizontal="center" shrinkToFit="0" vertical="center" wrapText="1"/>
    </xf>
    <xf borderId="46" fillId="0" fontId="14" numFmtId="165" xfId="0" applyAlignment="1" applyBorder="1" applyFont="1" applyNumberFormat="1">
      <alignment horizontal="center" shrinkToFit="0" vertical="center" wrapText="1"/>
    </xf>
    <xf borderId="48" fillId="0" fontId="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39.0"/>
    <col customWidth="1" min="3" max="3" width="19.57"/>
    <col customWidth="1" min="4" max="4" width="57.86"/>
    <col customWidth="1" min="5" max="5" width="28.86"/>
    <col customWidth="1" min="6" max="6" width="17.14"/>
    <col customWidth="1" min="7" max="7" width="34.71"/>
    <col customWidth="1" min="8" max="8" width="15.71"/>
    <col customWidth="1" min="9" max="9" width="18.43"/>
    <col customWidth="1" min="10" max="10" width="15.29"/>
    <col customWidth="1" min="11" max="11" width="14.14"/>
    <col customWidth="1" min="12" max="12" width="18.14"/>
    <col customWidth="1" min="13" max="13" width="16.29"/>
    <col customWidth="1" min="14" max="14" width="15.29"/>
    <col customWidth="1" min="15" max="15" width="14.14"/>
    <col customWidth="1" min="16" max="16" width="11.57"/>
    <col customWidth="1" min="17" max="17" width="9.86"/>
    <col customWidth="1" min="18" max="18" width="14.57"/>
    <col customWidth="1" min="19" max="19" width="25.29"/>
    <col customWidth="1" min="20" max="20" width="27.29"/>
    <col customWidth="1" min="21" max="21" width="15.29"/>
    <col customWidth="1" hidden="1" min="22" max="28" width="42.71"/>
    <col customWidth="1" min="29" max="30" width="42.71"/>
    <col customWidth="1" min="31" max="31" width="12.14"/>
    <col customWidth="1" min="32" max="37" width="11.43"/>
    <col customWidth="1" hidden="1" min="38" max="38" width="10.71"/>
    <col customWidth="1" min="39" max="41" width="11.43"/>
  </cols>
  <sheetData>
    <row r="1" ht="15.0" customHeight="1">
      <c r="A1" s="1" t="s">
        <v>0</v>
      </c>
      <c r="B1" s="2"/>
      <c r="C1" s="3" t="s">
        <v>1</v>
      </c>
      <c r="D1" s="4"/>
      <c r="E1" s="4"/>
      <c r="F1" s="5"/>
      <c r="G1" s="6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9"/>
      <c r="V1" s="10" t="s">
        <v>2</v>
      </c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1"/>
      <c r="AJ1" s="11"/>
      <c r="AK1" s="11"/>
      <c r="AL1" s="11"/>
      <c r="AM1" s="11"/>
      <c r="AN1" s="11"/>
      <c r="AO1" s="11"/>
    </row>
    <row r="2">
      <c r="A2" s="12"/>
      <c r="B2" s="13"/>
      <c r="C2" s="14"/>
      <c r="D2" s="15"/>
      <c r="E2" s="15"/>
      <c r="F2" s="16"/>
      <c r="G2" s="1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1"/>
      <c r="AJ2" s="11"/>
      <c r="AK2" s="11"/>
      <c r="AL2" s="11"/>
      <c r="AM2" s="11"/>
      <c r="AN2" s="11"/>
      <c r="AO2" s="11"/>
    </row>
    <row r="3">
      <c r="A3" s="18" t="s">
        <v>3</v>
      </c>
      <c r="B3" s="19">
        <v>44863.0</v>
      </c>
      <c r="C3" s="20" t="s">
        <v>4</v>
      </c>
      <c r="D3" s="21" t="str">
        <f>+D18</f>
        <v>302 SALMON PLATEADO (ONCORHYNCHUS KISUTCH) </v>
      </c>
      <c r="E3" s="22" t="s">
        <v>5</v>
      </c>
      <c r="F3" s="23">
        <v>48.0</v>
      </c>
      <c r="G3" s="8"/>
      <c r="H3" s="24" t="s">
        <v>6</v>
      </c>
      <c r="I3" s="25"/>
      <c r="J3" s="25"/>
      <c r="K3" s="25"/>
      <c r="L3" s="25"/>
      <c r="M3" s="26"/>
      <c r="N3" s="8"/>
      <c r="O3" s="8"/>
      <c r="P3" s="8"/>
      <c r="Q3" s="8"/>
      <c r="R3" s="8"/>
      <c r="S3" s="8"/>
      <c r="T3" s="8"/>
      <c r="U3" s="9"/>
      <c r="V3" s="10"/>
      <c r="W3" s="10"/>
      <c r="X3" s="10"/>
      <c r="Y3" s="10"/>
      <c r="Z3" s="10"/>
      <c r="AA3" s="10" t="s">
        <v>7</v>
      </c>
      <c r="AB3" s="10"/>
      <c r="AC3" s="10"/>
      <c r="AD3" s="10"/>
      <c r="AE3" s="10"/>
      <c r="AF3" s="10"/>
      <c r="AG3" s="10"/>
      <c r="AH3" s="10"/>
      <c r="AI3" s="11"/>
      <c r="AJ3" s="11"/>
      <c r="AK3" s="11"/>
      <c r="AL3" s="11"/>
      <c r="AM3" s="11"/>
      <c r="AN3" s="11"/>
      <c r="AO3" s="11"/>
    </row>
    <row r="4">
      <c r="A4" s="27" t="s">
        <v>8</v>
      </c>
      <c r="B4" s="28">
        <v>103748.0</v>
      </c>
      <c r="C4" s="29" t="s">
        <v>9</v>
      </c>
      <c r="D4" s="21"/>
      <c r="E4" s="30" t="s">
        <v>5</v>
      </c>
      <c r="F4" s="31"/>
      <c r="G4" s="8"/>
      <c r="H4" s="24" t="s">
        <v>10</v>
      </c>
      <c r="I4" s="25"/>
      <c r="J4" s="25"/>
      <c r="K4" s="25"/>
      <c r="L4" s="25"/>
      <c r="M4" s="26"/>
      <c r="N4" s="8"/>
      <c r="O4" s="8"/>
      <c r="P4" s="8"/>
      <c r="Q4" s="8"/>
      <c r="R4" s="8"/>
      <c r="S4" s="8"/>
      <c r="T4" s="8"/>
      <c r="U4" s="9"/>
      <c r="V4" s="10"/>
      <c r="W4" s="10"/>
      <c r="X4" s="10"/>
      <c r="Y4" s="10"/>
      <c r="Z4" s="10"/>
      <c r="AA4" s="10" t="s">
        <v>11</v>
      </c>
      <c r="AB4" s="10"/>
      <c r="AC4" s="10"/>
      <c r="AD4" s="10"/>
      <c r="AE4" s="10"/>
      <c r="AF4" s="10"/>
      <c r="AG4" s="10"/>
      <c r="AH4" s="10"/>
      <c r="AI4" s="11"/>
      <c r="AJ4" s="11"/>
      <c r="AK4" s="11"/>
      <c r="AL4" s="11"/>
      <c r="AM4" s="11"/>
      <c r="AN4" s="11"/>
      <c r="AO4" s="11"/>
    </row>
    <row r="5">
      <c r="A5" s="32" t="s">
        <v>12</v>
      </c>
      <c r="B5" s="33" t="s">
        <v>13</v>
      </c>
      <c r="C5" s="29" t="s">
        <v>14</v>
      </c>
      <c r="D5" s="21"/>
      <c r="E5" s="30" t="s">
        <v>5</v>
      </c>
      <c r="F5" s="31"/>
      <c r="G5" s="8"/>
      <c r="H5" s="34" t="s">
        <v>15</v>
      </c>
      <c r="I5" s="35"/>
      <c r="J5" s="35"/>
      <c r="K5" s="35"/>
      <c r="L5" s="35"/>
      <c r="M5" s="36"/>
      <c r="N5" s="8"/>
      <c r="O5" s="8"/>
      <c r="P5" s="8"/>
      <c r="Q5" s="8"/>
      <c r="R5" s="8"/>
      <c r="S5" s="8"/>
      <c r="T5" s="8"/>
      <c r="U5" s="9"/>
      <c r="V5" s="10"/>
      <c r="W5" s="10"/>
      <c r="X5" s="10"/>
      <c r="Y5" s="10"/>
      <c r="Z5" s="10"/>
      <c r="AA5" s="10" t="s">
        <v>16</v>
      </c>
      <c r="AB5" s="10"/>
      <c r="AC5" s="10"/>
      <c r="AD5" s="10"/>
      <c r="AE5" s="10"/>
      <c r="AF5" s="10"/>
      <c r="AG5" s="10"/>
      <c r="AH5" s="10"/>
      <c r="AI5" s="11"/>
      <c r="AJ5" s="11"/>
      <c r="AK5" s="11"/>
      <c r="AL5" s="11"/>
      <c r="AM5" s="11"/>
      <c r="AN5" s="11"/>
      <c r="AO5" s="11"/>
    </row>
    <row r="6">
      <c r="A6" s="27" t="s">
        <v>17</v>
      </c>
      <c r="B6" s="37" t="s">
        <v>18</v>
      </c>
      <c r="C6" s="29" t="s">
        <v>19</v>
      </c>
      <c r="D6" s="21"/>
      <c r="E6" s="30" t="s">
        <v>5</v>
      </c>
      <c r="F6" s="31"/>
      <c r="G6" s="8"/>
      <c r="H6" s="38" t="s">
        <v>20</v>
      </c>
      <c r="I6" s="39"/>
      <c r="J6" s="39"/>
      <c r="K6" s="39"/>
      <c r="L6" s="39"/>
      <c r="M6" s="40"/>
      <c r="N6" s="8"/>
      <c r="O6" s="8"/>
      <c r="P6" s="8"/>
      <c r="Q6" s="8"/>
      <c r="R6" s="8"/>
      <c r="S6" s="8"/>
      <c r="T6" s="8"/>
      <c r="U6" s="9"/>
      <c r="V6" s="10"/>
      <c r="W6" s="10"/>
      <c r="X6" s="10"/>
      <c r="Y6" s="10"/>
      <c r="Z6" s="10"/>
      <c r="AA6" s="10" t="s">
        <v>21</v>
      </c>
      <c r="AB6" s="10"/>
      <c r="AC6" s="10"/>
      <c r="AD6" s="10"/>
      <c r="AE6" s="10"/>
      <c r="AF6" s="10"/>
      <c r="AG6" s="10"/>
      <c r="AH6" s="10"/>
      <c r="AI6" s="11"/>
      <c r="AJ6" s="11"/>
      <c r="AK6" s="11"/>
      <c r="AL6" s="11"/>
      <c r="AM6" s="11"/>
      <c r="AN6" s="11"/>
      <c r="AO6" s="11"/>
    </row>
    <row r="7">
      <c r="A7" s="27" t="s">
        <v>22</v>
      </c>
      <c r="B7" s="33" t="s">
        <v>23</v>
      </c>
      <c r="C7" s="29" t="s">
        <v>24</v>
      </c>
      <c r="D7" s="21"/>
      <c r="E7" s="30" t="s">
        <v>5</v>
      </c>
      <c r="F7" s="31"/>
      <c r="G7" s="8"/>
      <c r="H7" s="41"/>
      <c r="I7" s="42"/>
      <c r="J7" s="42"/>
      <c r="K7" s="42"/>
      <c r="L7" s="42"/>
      <c r="M7" s="42"/>
      <c r="N7" s="8"/>
      <c r="O7" s="8"/>
      <c r="P7" s="8"/>
      <c r="Q7" s="8"/>
      <c r="R7" s="8"/>
      <c r="S7" s="8"/>
      <c r="T7" s="8"/>
      <c r="U7" s="9"/>
      <c r="V7" s="10"/>
      <c r="W7" s="10"/>
      <c r="X7" s="10"/>
      <c r="Y7" s="10"/>
      <c r="Z7" s="10"/>
      <c r="AA7" s="10" t="s">
        <v>25</v>
      </c>
      <c r="AB7" s="10"/>
      <c r="AC7" s="10"/>
      <c r="AD7" s="10"/>
      <c r="AE7" s="10"/>
      <c r="AF7" s="10"/>
      <c r="AG7" s="10"/>
      <c r="AH7" s="10"/>
      <c r="AI7" s="11"/>
      <c r="AJ7" s="11"/>
      <c r="AK7" s="11"/>
      <c r="AL7" s="11"/>
      <c r="AM7" s="11"/>
      <c r="AN7" s="11"/>
      <c r="AO7" s="11"/>
    </row>
    <row r="8">
      <c r="A8" s="27" t="s">
        <v>26</v>
      </c>
      <c r="B8" s="33" t="s">
        <v>27</v>
      </c>
      <c r="C8" s="29" t="s">
        <v>28</v>
      </c>
      <c r="D8" s="21"/>
      <c r="E8" s="30" t="s">
        <v>5</v>
      </c>
      <c r="F8" s="31"/>
      <c r="G8" s="8"/>
      <c r="H8" s="43"/>
      <c r="I8" s="43"/>
      <c r="J8" s="43"/>
      <c r="K8" s="43"/>
      <c r="L8" s="43"/>
      <c r="M8" s="43"/>
      <c r="N8" s="8"/>
      <c r="O8" s="8"/>
      <c r="P8" s="8"/>
      <c r="Q8" s="8"/>
      <c r="R8" s="8"/>
      <c r="S8" s="8"/>
      <c r="T8" s="8"/>
      <c r="U8" s="9"/>
      <c r="V8" s="10"/>
      <c r="W8" s="10"/>
      <c r="X8" s="10"/>
      <c r="Y8" s="10"/>
      <c r="Z8" s="10"/>
      <c r="AA8" s="10" t="s">
        <v>29</v>
      </c>
      <c r="AB8" s="10"/>
      <c r="AC8" s="10"/>
      <c r="AD8" s="10"/>
      <c r="AE8" s="10"/>
      <c r="AF8" s="10"/>
      <c r="AG8" s="10"/>
      <c r="AH8" s="10"/>
      <c r="AI8" s="11"/>
      <c r="AJ8" s="11"/>
      <c r="AK8" s="11"/>
      <c r="AL8" s="11"/>
      <c r="AM8" s="11"/>
      <c r="AN8" s="11"/>
      <c r="AO8" s="11"/>
    </row>
    <row r="9">
      <c r="A9" s="27" t="s">
        <v>30</v>
      </c>
      <c r="B9" s="31" t="s">
        <v>31</v>
      </c>
      <c r="C9" s="29" t="s">
        <v>32</v>
      </c>
      <c r="D9" s="21"/>
      <c r="E9" s="30" t="s">
        <v>5</v>
      </c>
      <c r="F9" s="31"/>
      <c r="G9" s="8"/>
      <c r="N9" s="8"/>
      <c r="O9" s="8"/>
      <c r="P9" s="8"/>
      <c r="Q9" s="8"/>
      <c r="R9" s="8"/>
      <c r="S9" s="8"/>
      <c r="T9" s="8"/>
      <c r="U9" s="9"/>
      <c r="V9" s="10"/>
      <c r="W9" s="10"/>
      <c r="X9" s="10"/>
      <c r="Y9" s="10"/>
      <c r="Z9" s="10"/>
      <c r="AA9" s="10" t="s">
        <v>33</v>
      </c>
      <c r="AB9" s="10"/>
      <c r="AC9" s="10"/>
      <c r="AD9" s="10"/>
      <c r="AE9" s="10"/>
      <c r="AF9" s="10"/>
      <c r="AG9" s="10"/>
      <c r="AH9" s="10"/>
      <c r="AI9" s="11"/>
      <c r="AJ9" s="11"/>
      <c r="AK9" s="11"/>
      <c r="AL9" s="11"/>
      <c r="AM9" s="11"/>
      <c r="AN9" s="11"/>
      <c r="AO9" s="11"/>
    </row>
    <row r="10">
      <c r="A10" s="27" t="s">
        <v>34</v>
      </c>
      <c r="B10" s="31">
        <v>48.0</v>
      </c>
      <c r="C10" s="29" t="s">
        <v>35</v>
      </c>
      <c r="D10" s="21"/>
      <c r="E10" s="30" t="s">
        <v>5</v>
      </c>
      <c r="F10" s="3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  <c r="V10" s="10" t="s">
        <v>27</v>
      </c>
      <c r="W10" s="10"/>
      <c r="X10" s="10"/>
      <c r="Y10" s="10"/>
      <c r="Z10" s="10"/>
      <c r="AA10" s="10" t="s">
        <v>36</v>
      </c>
      <c r="AB10" s="10"/>
      <c r="AC10" s="10"/>
      <c r="AD10" s="10"/>
      <c r="AE10" s="10"/>
      <c r="AF10" s="10"/>
      <c r="AG10" s="10"/>
      <c r="AH10" s="10"/>
      <c r="AI10" s="11"/>
      <c r="AJ10" s="11"/>
      <c r="AK10" s="11"/>
      <c r="AL10" s="11"/>
      <c r="AM10" s="11"/>
      <c r="AN10" s="11"/>
      <c r="AO10" s="11"/>
    </row>
    <row r="11">
      <c r="A11" s="27" t="s">
        <v>37</v>
      </c>
      <c r="B11" s="44">
        <v>2354.0</v>
      </c>
      <c r="C11" s="29"/>
      <c r="D11" s="21"/>
      <c r="E11" s="30"/>
      <c r="F11" s="3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10" t="s">
        <v>38</v>
      </c>
      <c r="W11" s="10"/>
      <c r="X11" s="10"/>
      <c r="Y11" s="10"/>
      <c r="Z11" s="10"/>
      <c r="AA11" s="10" t="s">
        <v>39</v>
      </c>
      <c r="AB11" s="10"/>
      <c r="AC11" s="10"/>
      <c r="AD11" s="10"/>
      <c r="AE11" s="10"/>
      <c r="AF11" s="10"/>
      <c r="AG11" s="10"/>
      <c r="AH11" s="10"/>
      <c r="AI11" s="11"/>
      <c r="AJ11" s="11"/>
      <c r="AK11" s="11"/>
      <c r="AL11" s="11"/>
      <c r="AM11" s="11"/>
      <c r="AN11" s="11"/>
      <c r="AO11" s="11"/>
    </row>
    <row r="12">
      <c r="A12" s="27" t="s">
        <v>40</v>
      </c>
      <c r="B12" s="45">
        <v>1555058.0</v>
      </c>
      <c r="C12" s="29"/>
      <c r="D12" s="21"/>
      <c r="E12" s="30"/>
      <c r="F12" s="3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10"/>
      <c r="W12" s="10"/>
      <c r="X12" s="10"/>
      <c r="Y12" s="10"/>
      <c r="Z12" s="10"/>
      <c r="AA12" s="10" t="s">
        <v>41</v>
      </c>
      <c r="AB12" s="10"/>
      <c r="AC12" s="10"/>
      <c r="AD12" s="10"/>
      <c r="AE12" s="10"/>
      <c r="AF12" s="10"/>
      <c r="AG12" s="10"/>
      <c r="AH12" s="10"/>
      <c r="AI12" s="11"/>
      <c r="AJ12" s="11"/>
      <c r="AK12" s="11"/>
      <c r="AL12" s="11"/>
      <c r="AM12" s="11"/>
      <c r="AN12" s="11"/>
      <c r="AO12" s="11"/>
    </row>
    <row r="13">
      <c r="A13" s="46" t="s">
        <v>42</v>
      </c>
      <c r="B13" s="47">
        <f>+B11*B12/1000</f>
        <v>3660606.532</v>
      </c>
      <c r="C13" s="48"/>
      <c r="D13" s="49"/>
      <c r="E13" s="50"/>
      <c r="F13" s="51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/>
      <c r="AJ13" s="11"/>
      <c r="AK13" s="11"/>
      <c r="AL13" s="11"/>
      <c r="AM13" s="11"/>
      <c r="AN13" s="11"/>
      <c r="AO13" s="11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/>
      <c r="AJ14" s="11"/>
      <c r="AK14" s="11"/>
      <c r="AL14" s="11"/>
      <c r="AM14" s="11"/>
      <c r="AN14" s="11"/>
      <c r="AO14" s="11"/>
    </row>
    <row r="15">
      <c r="A15" s="52" t="s">
        <v>43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9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/>
      <c r="AJ15" s="11"/>
      <c r="AK15" s="11"/>
      <c r="AL15" s="11"/>
      <c r="AM15" s="11"/>
      <c r="AN15" s="11"/>
      <c r="AO15" s="11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  <c r="V16" s="10"/>
      <c r="W16" s="10" t="s">
        <v>44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1"/>
      <c r="AJ16" s="11"/>
      <c r="AK16" s="11"/>
      <c r="AL16" s="11"/>
      <c r="AM16" s="11"/>
      <c r="AN16" s="11"/>
      <c r="AO16" s="11"/>
    </row>
    <row r="17" ht="14.25" customHeight="1">
      <c r="A17" s="53" t="s">
        <v>45</v>
      </c>
      <c r="B17" s="54" t="s">
        <v>46</v>
      </c>
      <c r="C17" s="54" t="s">
        <v>47</v>
      </c>
      <c r="D17" s="54" t="s">
        <v>48</v>
      </c>
      <c r="E17" s="54" t="s">
        <v>49</v>
      </c>
      <c r="F17" s="54" t="s">
        <v>50</v>
      </c>
      <c r="G17" s="54" t="s">
        <v>51</v>
      </c>
      <c r="H17" s="55" t="s">
        <v>52</v>
      </c>
      <c r="I17" s="54" t="s">
        <v>53</v>
      </c>
      <c r="J17" s="54" t="s">
        <v>54</v>
      </c>
      <c r="K17" s="54" t="s">
        <v>55</v>
      </c>
      <c r="L17" s="56" t="s">
        <v>56</v>
      </c>
      <c r="M17" s="56" t="s">
        <v>57</v>
      </c>
      <c r="N17" s="54" t="s">
        <v>58</v>
      </c>
      <c r="O17" s="54" t="s">
        <v>59</v>
      </c>
      <c r="P17" s="56" t="s">
        <v>60</v>
      </c>
      <c r="Q17" s="53" t="s">
        <v>61</v>
      </c>
      <c r="R17" s="54" t="s">
        <v>62</v>
      </c>
      <c r="S17" s="54" t="s">
        <v>63</v>
      </c>
      <c r="T17" s="57" t="s">
        <v>64</v>
      </c>
      <c r="U17" s="58"/>
      <c r="V17" s="59"/>
      <c r="W17" s="10" t="s">
        <v>65</v>
      </c>
      <c r="X17" s="10"/>
      <c r="Y17" s="10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60"/>
      <c r="AK17" s="60"/>
      <c r="AL17" s="60"/>
      <c r="AM17" s="60"/>
      <c r="AN17" s="60"/>
      <c r="AO17" s="60"/>
    </row>
    <row r="18">
      <c r="A18" s="61">
        <f>+B3</f>
        <v>44863</v>
      </c>
      <c r="B18" s="62" t="s">
        <v>66</v>
      </c>
      <c r="C18" s="63" t="s">
        <v>2</v>
      </c>
      <c r="D18" s="64" t="s">
        <v>11</v>
      </c>
      <c r="E18" s="63" t="s">
        <v>65</v>
      </c>
      <c r="F18" s="65">
        <v>32357.0</v>
      </c>
      <c r="G18" s="66">
        <v>2639.0</v>
      </c>
      <c r="H18" s="67">
        <f>+(F18*G18)/1000</f>
        <v>85390.123</v>
      </c>
      <c r="I18" s="68">
        <v>10.0</v>
      </c>
      <c r="J18" s="68" t="s">
        <v>38</v>
      </c>
      <c r="K18" s="68">
        <v>30.0</v>
      </c>
      <c r="L18" s="69">
        <v>6.7</v>
      </c>
      <c r="M18" s="68" t="s">
        <v>38</v>
      </c>
      <c r="N18" s="68" t="s">
        <v>38</v>
      </c>
      <c r="O18" s="68" t="s">
        <v>38</v>
      </c>
      <c r="P18" s="68" t="s">
        <v>27</v>
      </c>
      <c r="Q18" s="70">
        <v>1.0</v>
      </c>
      <c r="R18" s="71">
        <v>0.0</v>
      </c>
      <c r="S18" s="71">
        <v>0.0</v>
      </c>
      <c r="T18" s="72">
        <v>0.0</v>
      </c>
      <c r="U18" s="9"/>
      <c r="V18" s="10"/>
      <c r="W18" s="10" t="s">
        <v>67</v>
      </c>
      <c r="X18" s="43"/>
      <c r="Y18" s="59"/>
      <c r="Z18" s="10"/>
      <c r="AA18" s="10"/>
      <c r="AB18" s="10"/>
      <c r="AC18" s="10"/>
      <c r="AD18" s="10"/>
      <c r="AE18" s="10"/>
      <c r="AF18" s="10"/>
      <c r="AG18" s="10"/>
      <c r="AH18" s="10"/>
      <c r="AI18" s="11"/>
      <c r="AJ18" s="11"/>
      <c r="AK18" s="11"/>
      <c r="AL18" s="11"/>
      <c r="AM18" s="11"/>
      <c r="AN18" s="11"/>
      <c r="AO18" s="11"/>
    </row>
    <row r="19">
      <c r="A19" s="73">
        <f>IF(A18="","",A18)</f>
        <v>44863</v>
      </c>
      <c r="B19" s="74" t="str">
        <f t="shared" ref="B19:P19" si="1">B18</f>
        <v>P113</v>
      </c>
      <c r="C19" s="75" t="str">
        <f t="shared" si="1"/>
        <v>Azar</v>
      </c>
      <c r="D19" s="75" t="str">
        <f t="shared" si="1"/>
        <v>302 SALMON PLATEADO (ONCORHYNCHUS KISUTCH) </v>
      </c>
      <c r="E19" s="75" t="str">
        <f t="shared" si="1"/>
        <v>1 ADULTOS</v>
      </c>
      <c r="F19" s="76">
        <f t="shared" si="1"/>
        <v>32357</v>
      </c>
      <c r="G19" s="77">
        <f t="shared" si="1"/>
        <v>2639</v>
      </c>
      <c r="H19" s="78">
        <f t="shared" si="1"/>
        <v>85390.123</v>
      </c>
      <c r="I19" s="79">
        <f t="shared" si="1"/>
        <v>10</v>
      </c>
      <c r="J19" s="79" t="str">
        <f t="shared" si="1"/>
        <v>No</v>
      </c>
      <c r="K19" s="79">
        <f t="shared" si="1"/>
        <v>30</v>
      </c>
      <c r="L19" s="79">
        <f t="shared" si="1"/>
        <v>6.7</v>
      </c>
      <c r="M19" s="79" t="str">
        <f t="shared" si="1"/>
        <v>No</v>
      </c>
      <c r="N19" s="79" t="str">
        <f t="shared" si="1"/>
        <v>No</v>
      </c>
      <c r="O19" s="79" t="str">
        <f t="shared" si="1"/>
        <v>No</v>
      </c>
      <c r="P19" s="79" t="str">
        <f t="shared" si="1"/>
        <v>Si</v>
      </c>
      <c r="Q19" s="80">
        <v>2.0</v>
      </c>
      <c r="R19" s="81">
        <v>0.0</v>
      </c>
      <c r="S19" s="81">
        <v>0.0</v>
      </c>
      <c r="T19" s="82">
        <v>0.0</v>
      </c>
      <c r="U19" s="9"/>
      <c r="V19" s="10"/>
      <c r="W19" s="10" t="s">
        <v>68</v>
      </c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  <c r="AJ19" s="11"/>
      <c r="AK19" s="11"/>
      <c r="AL19" s="11"/>
      <c r="AM19" s="11"/>
      <c r="AN19" s="11"/>
      <c r="AO19" s="11"/>
    </row>
    <row r="20">
      <c r="A20" s="83">
        <f t="shared" ref="A20:P20" si="2">A19</f>
        <v>44863</v>
      </c>
      <c r="B20" s="74" t="str">
        <f t="shared" si="2"/>
        <v>P113</v>
      </c>
      <c r="C20" s="75" t="str">
        <f t="shared" si="2"/>
        <v>Azar</v>
      </c>
      <c r="D20" s="75" t="str">
        <f t="shared" si="2"/>
        <v>302 SALMON PLATEADO (ONCORHYNCHUS KISUTCH) </v>
      </c>
      <c r="E20" s="75" t="str">
        <f t="shared" si="2"/>
        <v>1 ADULTOS</v>
      </c>
      <c r="F20" s="76">
        <f t="shared" si="2"/>
        <v>32357</v>
      </c>
      <c r="G20" s="77">
        <f t="shared" si="2"/>
        <v>2639</v>
      </c>
      <c r="H20" s="78">
        <f t="shared" si="2"/>
        <v>85390.123</v>
      </c>
      <c r="I20" s="79">
        <f t="shared" si="2"/>
        <v>10</v>
      </c>
      <c r="J20" s="79" t="str">
        <f t="shared" si="2"/>
        <v>No</v>
      </c>
      <c r="K20" s="79">
        <f t="shared" si="2"/>
        <v>30</v>
      </c>
      <c r="L20" s="79">
        <f t="shared" si="2"/>
        <v>6.7</v>
      </c>
      <c r="M20" s="79" t="str">
        <f t="shared" si="2"/>
        <v>No</v>
      </c>
      <c r="N20" s="79" t="str">
        <f t="shared" si="2"/>
        <v>No</v>
      </c>
      <c r="O20" s="79" t="str">
        <f t="shared" si="2"/>
        <v>No</v>
      </c>
      <c r="P20" s="79" t="str">
        <f t="shared" si="2"/>
        <v>Si</v>
      </c>
      <c r="Q20" s="80">
        <v>3.0</v>
      </c>
      <c r="R20" s="71">
        <v>0.0</v>
      </c>
      <c r="S20" s="71">
        <v>0.0</v>
      </c>
      <c r="T20" s="72">
        <v>0.0</v>
      </c>
      <c r="U20" s="9"/>
      <c r="V20" s="10"/>
      <c r="W20" s="10" t="s">
        <v>69</v>
      </c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/>
      <c r="AJ20" s="11"/>
      <c r="AK20" s="11"/>
      <c r="AL20" s="11"/>
      <c r="AM20" s="11"/>
      <c r="AN20" s="11"/>
      <c r="AO20" s="11"/>
    </row>
    <row r="21" ht="15.75" customHeight="1">
      <c r="A21" s="83">
        <f t="shared" ref="A21:P21" si="3">A20</f>
        <v>44863</v>
      </c>
      <c r="B21" s="74" t="str">
        <f t="shared" si="3"/>
        <v>P113</v>
      </c>
      <c r="C21" s="75" t="str">
        <f t="shared" si="3"/>
        <v>Azar</v>
      </c>
      <c r="D21" s="75" t="str">
        <f t="shared" si="3"/>
        <v>302 SALMON PLATEADO (ONCORHYNCHUS KISUTCH) </v>
      </c>
      <c r="E21" s="75" t="str">
        <f t="shared" si="3"/>
        <v>1 ADULTOS</v>
      </c>
      <c r="F21" s="76">
        <f t="shared" si="3"/>
        <v>32357</v>
      </c>
      <c r="G21" s="77">
        <f t="shared" si="3"/>
        <v>2639</v>
      </c>
      <c r="H21" s="78">
        <f t="shared" si="3"/>
        <v>85390.123</v>
      </c>
      <c r="I21" s="79">
        <f t="shared" si="3"/>
        <v>10</v>
      </c>
      <c r="J21" s="79" t="str">
        <f t="shared" si="3"/>
        <v>No</v>
      </c>
      <c r="K21" s="79">
        <f t="shared" si="3"/>
        <v>30</v>
      </c>
      <c r="L21" s="79">
        <f t="shared" si="3"/>
        <v>6.7</v>
      </c>
      <c r="M21" s="79" t="str">
        <f t="shared" si="3"/>
        <v>No</v>
      </c>
      <c r="N21" s="79" t="str">
        <f t="shared" si="3"/>
        <v>No</v>
      </c>
      <c r="O21" s="79" t="str">
        <f t="shared" si="3"/>
        <v>No</v>
      </c>
      <c r="P21" s="79" t="str">
        <f t="shared" si="3"/>
        <v>Si</v>
      </c>
      <c r="Q21" s="80">
        <v>4.0</v>
      </c>
      <c r="R21" s="81">
        <v>0.0</v>
      </c>
      <c r="S21" s="81">
        <v>0.0</v>
      </c>
      <c r="T21" s="82">
        <v>0.0</v>
      </c>
      <c r="U21" s="9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  <c r="AJ21" s="11"/>
      <c r="AK21" s="11"/>
      <c r="AL21" s="11"/>
      <c r="AM21" s="11"/>
      <c r="AN21" s="11"/>
      <c r="AO21" s="11"/>
    </row>
    <row r="22" ht="15.75" customHeight="1">
      <c r="A22" s="83">
        <f t="shared" ref="A22:P22" si="4">A21</f>
        <v>44863</v>
      </c>
      <c r="B22" s="74" t="str">
        <f t="shared" si="4"/>
        <v>P113</v>
      </c>
      <c r="C22" s="75" t="str">
        <f t="shared" si="4"/>
        <v>Azar</v>
      </c>
      <c r="D22" s="75" t="str">
        <f t="shared" si="4"/>
        <v>302 SALMON PLATEADO (ONCORHYNCHUS KISUTCH) </v>
      </c>
      <c r="E22" s="75" t="str">
        <f t="shared" si="4"/>
        <v>1 ADULTOS</v>
      </c>
      <c r="F22" s="76">
        <f t="shared" si="4"/>
        <v>32357</v>
      </c>
      <c r="G22" s="77">
        <f t="shared" si="4"/>
        <v>2639</v>
      </c>
      <c r="H22" s="78">
        <f t="shared" si="4"/>
        <v>85390.123</v>
      </c>
      <c r="I22" s="79">
        <f t="shared" si="4"/>
        <v>10</v>
      </c>
      <c r="J22" s="79" t="str">
        <f t="shared" si="4"/>
        <v>No</v>
      </c>
      <c r="K22" s="79">
        <f t="shared" si="4"/>
        <v>30</v>
      </c>
      <c r="L22" s="79">
        <f t="shared" si="4"/>
        <v>6.7</v>
      </c>
      <c r="M22" s="79" t="str">
        <f t="shared" si="4"/>
        <v>No</v>
      </c>
      <c r="N22" s="79" t="str">
        <f t="shared" si="4"/>
        <v>No</v>
      </c>
      <c r="O22" s="79" t="str">
        <f t="shared" si="4"/>
        <v>No</v>
      </c>
      <c r="P22" s="79" t="str">
        <f t="shared" si="4"/>
        <v>Si</v>
      </c>
      <c r="Q22" s="80">
        <v>5.0</v>
      </c>
      <c r="R22" s="71">
        <v>1.0</v>
      </c>
      <c r="S22" s="71">
        <v>0.0</v>
      </c>
      <c r="T22" s="72">
        <v>0.0</v>
      </c>
      <c r="U22" s="9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1"/>
      <c r="AJ22" s="11"/>
      <c r="AK22" s="11"/>
      <c r="AL22" s="11"/>
      <c r="AM22" s="11"/>
      <c r="AN22" s="11"/>
      <c r="AO22" s="11"/>
    </row>
    <row r="23" ht="15.75" customHeight="1">
      <c r="A23" s="83">
        <f t="shared" ref="A23:P23" si="5">A22</f>
        <v>44863</v>
      </c>
      <c r="B23" s="74" t="str">
        <f t="shared" si="5"/>
        <v>P113</v>
      </c>
      <c r="C23" s="75" t="str">
        <f t="shared" si="5"/>
        <v>Azar</v>
      </c>
      <c r="D23" s="75" t="str">
        <f t="shared" si="5"/>
        <v>302 SALMON PLATEADO (ONCORHYNCHUS KISUTCH) </v>
      </c>
      <c r="E23" s="75" t="str">
        <f t="shared" si="5"/>
        <v>1 ADULTOS</v>
      </c>
      <c r="F23" s="76">
        <f t="shared" si="5"/>
        <v>32357</v>
      </c>
      <c r="G23" s="77">
        <f t="shared" si="5"/>
        <v>2639</v>
      </c>
      <c r="H23" s="78">
        <f t="shared" si="5"/>
        <v>85390.123</v>
      </c>
      <c r="I23" s="79">
        <f t="shared" si="5"/>
        <v>10</v>
      </c>
      <c r="J23" s="79" t="str">
        <f t="shared" si="5"/>
        <v>No</v>
      </c>
      <c r="K23" s="79">
        <f t="shared" si="5"/>
        <v>30</v>
      </c>
      <c r="L23" s="79">
        <f t="shared" si="5"/>
        <v>6.7</v>
      </c>
      <c r="M23" s="79" t="str">
        <f t="shared" si="5"/>
        <v>No</v>
      </c>
      <c r="N23" s="79" t="str">
        <f t="shared" si="5"/>
        <v>No</v>
      </c>
      <c r="O23" s="79" t="str">
        <f t="shared" si="5"/>
        <v>No</v>
      </c>
      <c r="P23" s="79" t="str">
        <f t="shared" si="5"/>
        <v>Si</v>
      </c>
      <c r="Q23" s="80">
        <v>6.0</v>
      </c>
      <c r="R23" s="81">
        <v>0.0</v>
      </c>
      <c r="S23" s="81">
        <v>0.0</v>
      </c>
      <c r="T23" s="82">
        <v>0.0</v>
      </c>
      <c r="U23" s="9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1"/>
      <c r="AJ23" s="11"/>
      <c r="AK23" s="11"/>
      <c r="AL23" s="11"/>
      <c r="AM23" s="11"/>
      <c r="AN23" s="11"/>
      <c r="AO23" s="11"/>
    </row>
    <row r="24" ht="15.75" customHeight="1">
      <c r="A24" s="83">
        <f t="shared" ref="A24:P24" si="6">A23</f>
        <v>44863</v>
      </c>
      <c r="B24" s="74" t="str">
        <f t="shared" si="6"/>
        <v>P113</v>
      </c>
      <c r="C24" s="75" t="str">
        <f t="shared" si="6"/>
        <v>Azar</v>
      </c>
      <c r="D24" s="75" t="str">
        <f t="shared" si="6"/>
        <v>302 SALMON PLATEADO (ONCORHYNCHUS KISUTCH) </v>
      </c>
      <c r="E24" s="75" t="str">
        <f t="shared" si="6"/>
        <v>1 ADULTOS</v>
      </c>
      <c r="F24" s="76">
        <f t="shared" si="6"/>
        <v>32357</v>
      </c>
      <c r="G24" s="77">
        <f t="shared" si="6"/>
        <v>2639</v>
      </c>
      <c r="H24" s="78">
        <f t="shared" si="6"/>
        <v>85390.123</v>
      </c>
      <c r="I24" s="79">
        <f t="shared" si="6"/>
        <v>10</v>
      </c>
      <c r="J24" s="79" t="str">
        <f t="shared" si="6"/>
        <v>No</v>
      </c>
      <c r="K24" s="79">
        <f t="shared" si="6"/>
        <v>30</v>
      </c>
      <c r="L24" s="79">
        <f t="shared" si="6"/>
        <v>6.7</v>
      </c>
      <c r="M24" s="79" t="str">
        <f t="shared" si="6"/>
        <v>No</v>
      </c>
      <c r="N24" s="79" t="str">
        <f t="shared" si="6"/>
        <v>No</v>
      </c>
      <c r="O24" s="79" t="str">
        <f t="shared" si="6"/>
        <v>No</v>
      </c>
      <c r="P24" s="79" t="str">
        <f t="shared" si="6"/>
        <v>Si</v>
      </c>
      <c r="Q24" s="80">
        <v>7.0</v>
      </c>
      <c r="R24" s="71">
        <v>0.0</v>
      </c>
      <c r="S24" s="71">
        <v>0.0</v>
      </c>
      <c r="T24" s="72">
        <v>0.0</v>
      </c>
      <c r="U24" s="9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1"/>
      <c r="AJ24" s="11"/>
      <c r="AK24" s="11"/>
      <c r="AL24" s="11"/>
      <c r="AM24" s="11"/>
      <c r="AN24" s="11"/>
      <c r="AO24" s="11"/>
    </row>
    <row r="25" ht="15.75" customHeight="1">
      <c r="A25" s="83">
        <f t="shared" ref="A25:P25" si="7">A24</f>
        <v>44863</v>
      </c>
      <c r="B25" s="74" t="str">
        <f t="shared" si="7"/>
        <v>P113</v>
      </c>
      <c r="C25" s="75" t="str">
        <f t="shared" si="7"/>
        <v>Azar</v>
      </c>
      <c r="D25" s="75" t="str">
        <f t="shared" si="7"/>
        <v>302 SALMON PLATEADO (ONCORHYNCHUS KISUTCH) </v>
      </c>
      <c r="E25" s="75" t="str">
        <f t="shared" si="7"/>
        <v>1 ADULTOS</v>
      </c>
      <c r="F25" s="76">
        <f t="shared" si="7"/>
        <v>32357</v>
      </c>
      <c r="G25" s="77">
        <f t="shared" si="7"/>
        <v>2639</v>
      </c>
      <c r="H25" s="78">
        <f t="shared" si="7"/>
        <v>85390.123</v>
      </c>
      <c r="I25" s="79">
        <f t="shared" si="7"/>
        <v>10</v>
      </c>
      <c r="J25" s="79" t="str">
        <f t="shared" si="7"/>
        <v>No</v>
      </c>
      <c r="K25" s="79">
        <f t="shared" si="7"/>
        <v>30</v>
      </c>
      <c r="L25" s="79">
        <f t="shared" si="7"/>
        <v>6.7</v>
      </c>
      <c r="M25" s="79" t="str">
        <f t="shared" si="7"/>
        <v>No</v>
      </c>
      <c r="N25" s="79" t="str">
        <f t="shared" si="7"/>
        <v>No</v>
      </c>
      <c r="O25" s="79" t="str">
        <f t="shared" si="7"/>
        <v>No</v>
      </c>
      <c r="P25" s="79" t="str">
        <f t="shared" si="7"/>
        <v>Si</v>
      </c>
      <c r="Q25" s="80">
        <v>8.0</v>
      </c>
      <c r="R25" s="81">
        <v>0.0</v>
      </c>
      <c r="S25" s="81">
        <v>0.0</v>
      </c>
      <c r="T25" s="82">
        <v>0.0</v>
      </c>
      <c r="U25" s="9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1"/>
      <c r="AJ25" s="11"/>
      <c r="AK25" s="11"/>
      <c r="AL25" s="11"/>
      <c r="AM25" s="11"/>
      <c r="AN25" s="11"/>
      <c r="AO25" s="11"/>
    </row>
    <row r="26" ht="15.75" customHeight="1">
      <c r="A26" s="83">
        <f t="shared" ref="A26:P26" si="8">A25</f>
        <v>44863</v>
      </c>
      <c r="B26" s="74" t="str">
        <f t="shared" si="8"/>
        <v>P113</v>
      </c>
      <c r="C26" s="75" t="str">
        <f t="shared" si="8"/>
        <v>Azar</v>
      </c>
      <c r="D26" s="75" t="str">
        <f t="shared" si="8"/>
        <v>302 SALMON PLATEADO (ONCORHYNCHUS KISUTCH) </v>
      </c>
      <c r="E26" s="75" t="str">
        <f t="shared" si="8"/>
        <v>1 ADULTOS</v>
      </c>
      <c r="F26" s="76">
        <f t="shared" si="8"/>
        <v>32357</v>
      </c>
      <c r="G26" s="77">
        <f t="shared" si="8"/>
        <v>2639</v>
      </c>
      <c r="H26" s="78">
        <f t="shared" si="8"/>
        <v>85390.123</v>
      </c>
      <c r="I26" s="79">
        <f t="shared" si="8"/>
        <v>10</v>
      </c>
      <c r="J26" s="79" t="str">
        <f t="shared" si="8"/>
        <v>No</v>
      </c>
      <c r="K26" s="79">
        <f t="shared" si="8"/>
        <v>30</v>
      </c>
      <c r="L26" s="79">
        <f t="shared" si="8"/>
        <v>6.7</v>
      </c>
      <c r="M26" s="79" t="str">
        <f t="shared" si="8"/>
        <v>No</v>
      </c>
      <c r="N26" s="79" t="str">
        <f t="shared" si="8"/>
        <v>No</v>
      </c>
      <c r="O26" s="79" t="str">
        <f t="shared" si="8"/>
        <v>No</v>
      </c>
      <c r="P26" s="79" t="str">
        <f t="shared" si="8"/>
        <v>Si</v>
      </c>
      <c r="Q26" s="80">
        <v>9.0</v>
      </c>
      <c r="R26" s="81">
        <v>0.0</v>
      </c>
      <c r="S26" s="81">
        <v>1.0</v>
      </c>
      <c r="T26" s="82">
        <v>0.0</v>
      </c>
      <c r="U26" s="9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1"/>
      <c r="AJ26" s="11"/>
      <c r="AK26" s="11"/>
      <c r="AL26" s="11"/>
      <c r="AM26" s="11"/>
      <c r="AN26" s="11"/>
      <c r="AO26" s="11"/>
    </row>
    <row r="27" ht="15.75" customHeight="1">
      <c r="A27" s="83">
        <f t="shared" ref="A27:P27" si="9">A26</f>
        <v>44863</v>
      </c>
      <c r="B27" s="74" t="str">
        <f t="shared" si="9"/>
        <v>P113</v>
      </c>
      <c r="C27" s="75" t="str">
        <f t="shared" si="9"/>
        <v>Azar</v>
      </c>
      <c r="D27" s="75" t="str">
        <f t="shared" si="9"/>
        <v>302 SALMON PLATEADO (ONCORHYNCHUS KISUTCH) </v>
      </c>
      <c r="E27" s="75" t="str">
        <f t="shared" si="9"/>
        <v>1 ADULTOS</v>
      </c>
      <c r="F27" s="76">
        <f t="shared" si="9"/>
        <v>32357</v>
      </c>
      <c r="G27" s="77">
        <f t="shared" si="9"/>
        <v>2639</v>
      </c>
      <c r="H27" s="78">
        <f t="shared" si="9"/>
        <v>85390.123</v>
      </c>
      <c r="I27" s="79">
        <f t="shared" si="9"/>
        <v>10</v>
      </c>
      <c r="J27" s="79" t="str">
        <f t="shared" si="9"/>
        <v>No</v>
      </c>
      <c r="K27" s="79">
        <f t="shared" si="9"/>
        <v>30</v>
      </c>
      <c r="L27" s="79">
        <f t="shared" si="9"/>
        <v>6.7</v>
      </c>
      <c r="M27" s="79" t="str">
        <f t="shared" si="9"/>
        <v>No</v>
      </c>
      <c r="N27" s="79" t="str">
        <f t="shared" si="9"/>
        <v>No</v>
      </c>
      <c r="O27" s="79" t="str">
        <f t="shared" si="9"/>
        <v>No</v>
      </c>
      <c r="P27" s="79" t="str">
        <f t="shared" si="9"/>
        <v>Si</v>
      </c>
      <c r="Q27" s="80">
        <v>10.0</v>
      </c>
      <c r="R27" s="81">
        <v>0.0</v>
      </c>
      <c r="S27" s="81">
        <v>0.0</v>
      </c>
      <c r="T27" s="82">
        <v>0.0</v>
      </c>
      <c r="U27" s="9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1"/>
      <c r="AJ27" s="11"/>
      <c r="AK27" s="11"/>
      <c r="AL27" s="11"/>
      <c r="AM27" s="11"/>
      <c r="AN27" s="11"/>
      <c r="AO27" s="11"/>
    </row>
    <row r="28" ht="15.75" customHeight="1">
      <c r="A28" s="83">
        <f t="shared" ref="A28:P28" si="10">A27</f>
        <v>44863</v>
      </c>
      <c r="B28" s="74" t="str">
        <f t="shared" si="10"/>
        <v>P113</v>
      </c>
      <c r="C28" s="84" t="str">
        <f t="shared" si="10"/>
        <v>Azar</v>
      </c>
      <c r="D28" s="84" t="str">
        <f t="shared" si="10"/>
        <v>302 SALMON PLATEADO (ONCORHYNCHUS KISUTCH) </v>
      </c>
      <c r="E28" s="84" t="str">
        <f t="shared" si="10"/>
        <v>1 ADULTOS</v>
      </c>
      <c r="F28" s="85">
        <f t="shared" si="10"/>
        <v>32357</v>
      </c>
      <c r="G28" s="86">
        <f t="shared" si="10"/>
        <v>2639</v>
      </c>
      <c r="H28" s="87">
        <f t="shared" si="10"/>
        <v>85390.123</v>
      </c>
      <c r="I28" s="88">
        <f t="shared" si="10"/>
        <v>10</v>
      </c>
      <c r="J28" s="88" t="str">
        <f t="shared" si="10"/>
        <v>No</v>
      </c>
      <c r="K28" s="88">
        <f t="shared" si="10"/>
        <v>30</v>
      </c>
      <c r="L28" s="88">
        <f t="shared" si="10"/>
        <v>6.7</v>
      </c>
      <c r="M28" s="88" t="str">
        <f t="shared" si="10"/>
        <v>No</v>
      </c>
      <c r="N28" s="88" t="str">
        <f t="shared" si="10"/>
        <v>No</v>
      </c>
      <c r="O28" s="88" t="str">
        <f t="shared" si="10"/>
        <v>No</v>
      </c>
      <c r="P28" s="88" t="str">
        <f t="shared" si="10"/>
        <v>Si</v>
      </c>
      <c r="Q28" s="89" t="s">
        <v>70</v>
      </c>
      <c r="R28" s="90">
        <v>0.0</v>
      </c>
      <c r="S28" s="90">
        <v>0.0</v>
      </c>
      <c r="T28" s="91">
        <v>0.0</v>
      </c>
      <c r="U28" s="9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1"/>
      <c r="AJ28" s="11"/>
      <c r="AK28" s="11"/>
      <c r="AL28" s="11"/>
      <c r="AM28" s="11"/>
      <c r="AN28" s="11"/>
      <c r="AO28" s="11"/>
    </row>
    <row r="29" ht="15.75" customHeight="1">
      <c r="A29" s="53" t="s">
        <v>45</v>
      </c>
      <c r="B29" s="54" t="s">
        <v>46</v>
      </c>
      <c r="C29" s="54" t="s">
        <v>47</v>
      </c>
      <c r="D29" s="54" t="s">
        <v>48</v>
      </c>
      <c r="E29" s="54" t="s">
        <v>49</v>
      </c>
      <c r="F29" s="54" t="s">
        <v>50</v>
      </c>
      <c r="G29" s="54" t="s">
        <v>51</v>
      </c>
      <c r="H29" s="55" t="s">
        <v>52</v>
      </c>
      <c r="I29" s="54" t="s">
        <v>53</v>
      </c>
      <c r="J29" s="54" t="s">
        <v>54</v>
      </c>
      <c r="K29" s="54" t="s">
        <v>55</v>
      </c>
      <c r="L29" s="54" t="s">
        <v>56</v>
      </c>
      <c r="M29" s="56" t="s">
        <v>57</v>
      </c>
      <c r="N29" s="54" t="s">
        <v>58</v>
      </c>
      <c r="O29" s="54" t="s">
        <v>59</v>
      </c>
      <c r="P29" s="56" t="s">
        <v>60</v>
      </c>
      <c r="Q29" s="92" t="s">
        <v>61</v>
      </c>
      <c r="R29" s="93" t="s">
        <v>62</v>
      </c>
      <c r="S29" s="93" t="s">
        <v>63</v>
      </c>
      <c r="T29" s="94" t="s">
        <v>64</v>
      </c>
      <c r="U29" s="9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1"/>
      <c r="AJ29" s="11"/>
      <c r="AK29" s="11"/>
      <c r="AL29" s="11"/>
      <c r="AM29" s="11"/>
      <c r="AN29" s="11"/>
      <c r="AO29" s="11"/>
    </row>
    <row r="30" ht="15.75" customHeight="1">
      <c r="A30" s="61">
        <f>+A28</f>
        <v>44863</v>
      </c>
      <c r="B30" s="62" t="s">
        <v>71</v>
      </c>
      <c r="C30" s="63" t="s">
        <v>2</v>
      </c>
      <c r="D30" s="64" t="s">
        <v>11</v>
      </c>
      <c r="E30" s="63" t="s">
        <v>65</v>
      </c>
      <c r="F30" s="65">
        <v>32312.0</v>
      </c>
      <c r="G30" s="66">
        <v>2744.0</v>
      </c>
      <c r="H30" s="67">
        <f>+(F30*G30)/1000</f>
        <v>88664.128</v>
      </c>
      <c r="I30" s="68">
        <v>10.0</v>
      </c>
      <c r="J30" s="68" t="s">
        <v>38</v>
      </c>
      <c r="K30" s="68">
        <v>30.0</v>
      </c>
      <c r="L30" s="69">
        <v>7.0</v>
      </c>
      <c r="M30" s="68" t="s">
        <v>38</v>
      </c>
      <c r="N30" s="68" t="s">
        <v>38</v>
      </c>
      <c r="O30" s="68" t="s">
        <v>38</v>
      </c>
      <c r="P30" s="68" t="s">
        <v>27</v>
      </c>
      <c r="Q30" s="70">
        <v>1.0</v>
      </c>
      <c r="R30" s="71">
        <v>0.0</v>
      </c>
      <c r="S30" s="71">
        <v>0.0</v>
      </c>
      <c r="T30" s="72">
        <v>0.0</v>
      </c>
      <c r="U30" s="9"/>
      <c r="V30" s="10"/>
      <c r="W30" s="10"/>
      <c r="X30" s="43"/>
      <c r="Y30" s="59"/>
      <c r="Z30" s="10"/>
      <c r="AA30" s="10"/>
      <c r="AB30" s="10"/>
      <c r="AC30" s="10"/>
      <c r="AD30" s="10"/>
      <c r="AE30" s="10"/>
      <c r="AF30" s="10"/>
      <c r="AG30" s="10"/>
      <c r="AH30" s="10"/>
      <c r="AI30" s="11"/>
      <c r="AJ30" s="11"/>
      <c r="AK30" s="11"/>
      <c r="AL30" s="11"/>
      <c r="AM30" s="11"/>
      <c r="AN30" s="11"/>
      <c r="AO30" s="11"/>
    </row>
    <row r="31" ht="15.75" customHeight="1">
      <c r="A31" s="73">
        <f>IF(A30="","",A30)</f>
        <v>44863</v>
      </c>
      <c r="B31" s="95" t="str">
        <f t="shared" ref="B31:P31" si="11">B30</f>
        <v>P114</v>
      </c>
      <c r="C31" s="75" t="str">
        <f t="shared" si="11"/>
        <v>Azar</v>
      </c>
      <c r="D31" s="75" t="str">
        <f t="shared" si="11"/>
        <v>302 SALMON PLATEADO (ONCORHYNCHUS KISUTCH) </v>
      </c>
      <c r="E31" s="75" t="str">
        <f t="shared" si="11"/>
        <v>1 ADULTOS</v>
      </c>
      <c r="F31" s="76">
        <f t="shared" si="11"/>
        <v>32312</v>
      </c>
      <c r="G31" s="77">
        <f t="shared" si="11"/>
        <v>2744</v>
      </c>
      <c r="H31" s="78">
        <f t="shared" si="11"/>
        <v>88664.128</v>
      </c>
      <c r="I31" s="79">
        <f t="shared" si="11"/>
        <v>10</v>
      </c>
      <c r="J31" s="79" t="str">
        <f t="shared" si="11"/>
        <v>No</v>
      </c>
      <c r="K31" s="79">
        <f t="shared" si="11"/>
        <v>30</v>
      </c>
      <c r="L31" s="79">
        <f t="shared" si="11"/>
        <v>7</v>
      </c>
      <c r="M31" s="79" t="str">
        <f t="shared" si="11"/>
        <v>No</v>
      </c>
      <c r="N31" s="79" t="str">
        <f t="shared" si="11"/>
        <v>No</v>
      </c>
      <c r="O31" s="79" t="str">
        <f t="shared" si="11"/>
        <v>No</v>
      </c>
      <c r="P31" s="79" t="str">
        <f t="shared" si="11"/>
        <v>Si</v>
      </c>
      <c r="Q31" s="96">
        <v>2.0</v>
      </c>
      <c r="R31" s="81">
        <v>0.0</v>
      </c>
      <c r="S31" s="81">
        <v>0.0</v>
      </c>
      <c r="T31" s="82">
        <v>0.0</v>
      </c>
      <c r="U31" s="9"/>
      <c r="V31" s="10"/>
      <c r="W31" s="97" t="s">
        <v>72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1"/>
      <c r="AJ31" s="11"/>
      <c r="AK31" s="11"/>
      <c r="AL31" s="11"/>
      <c r="AM31" s="11"/>
      <c r="AN31" s="11"/>
      <c r="AO31" s="11"/>
    </row>
    <row r="32" ht="15.75" customHeight="1">
      <c r="A32" s="73">
        <f t="shared" ref="A32:P32" si="12">A31</f>
        <v>44863</v>
      </c>
      <c r="B32" s="95" t="str">
        <f t="shared" si="12"/>
        <v>P114</v>
      </c>
      <c r="C32" s="75" t="str">
        <f t="shared" si="12"/>
        <v>Azar</v>
      </c>
      <c r="D32" s="75" t="str">
        <f t="shared" si="12"/>
        <v>302 SALMON PLATEADO (ONCORHYNCHUS KISUTCH) </v>
      </c>
      <c r="E32" s="75" t="str">
        <f t="shared" si="12"/>
        <v>1 ADULTOS</v>
      </c>
      <c r="F32" s="76">
        <f t="shared" si="12"/>
        <v>32312</v>
      </c>
      <c r="G32" s="77">
        <f t="shared" si="12"/>
        <v>2744</v>
      </c>
      <c r="H32" s="78">
        <f t="shared" si="12"/>
        <v>88664.128</v>
      </c>
      <c r="I32" s="79">
        <f t="shared" si="12"/>
        <v>10</v>
      </c>
      <c r="J32" s="79" t="str">
        <f t="shared" si="12"/>
        <v>No</v>
      </c>
      <c r="K32" s="79">
        <f t="shared" si="12"/>
        <v>30</v>
      </c>
      <c r="L32" s="79">
        <f t="shared" si="12"/>
        <v>7</v>
      </c>
      <c r="M32" s="79" t="str">
        <f t="shared" si="12"/>
        <v>No</v>
      </c>
      <c r="N32" s="79" t="str">
        <f t="shared" si="12"/>
        <v>No</v>
      </c>
      <c r="O32" s="79" t="str">
        <f t="shared" si="12"/>
        <v>No</v>
      </c>
      <c r="P32" s="79" t="str">
        <f t="shared" si="12"/>
        <v>Si</v>
      </c>
      <c r="Q32" s="96">
        <v>3.0</v>
      </c>
      <c r="R32" s="71">
        <v>1.0</v>
      </c>
      <c r="S32" s="71">
        <v>0.0</v>
      </c>
      <c r="T32" s="72">
        <v>0.0</v>
      </c>
      <c r="U32" s="9"/>
      <c r="V32" s="10"/>
      <c r="W32" s="97" t="s">
        <v>73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  <c r="AJ32" s="11"/>
      <c r="AK32" s="11"/>
      <c r="AL32" s="11"/>
      <c r="AM32" s="11"/>
      <c r="AN32" s="11"/>
      <c r="AO32" s="11"/>
    </row>
    <row r="33" ht="15.75" customHeight="1">
      <c r="A33" s="73">
        <f t="shared" ref="A33:P33" si="13">A32</f>
        <v>44863</v>
      </c>
      <c r="B33" s="95" t="str">
        <f t="shared" si="13"/>
        <v>P114</v>
      </c>
      <c r="C33" s="75" t="str">
        <f t="shared" si="13"/>
        <v>Azar</v>
      </c>
      <c r="D33" s="75" t="str">
        <f t="shared" si="13"/>
        <v>302 SALMON PLATEADO (ONCORHYNCHUS KISUTCH) </v>
      </c>
      <c r="E33" s="75" t="str">
        <f t="shared" si="13"/>
        <v>1 ADULTOS</v>
      </c>
      <c r="F33" s="76">
        <f t="shared" si="13"/>
        <v>32312</v>
      </c>
      <c r="G33" s="77">
        <f t="shared" si="13"/>
        <v>2744</v>
      </c>
      <c r="H33" s="78">
        <f t="shared" si="13"/>
        <v>88664.128</v>
      </c>
      <c r="I33" s="79">
        <f t="shared" si="13"/>
        <v>10</v>
      </c>
      <c r="J33" s="79" t="str">
        <f t="shared" si="13"/>
        <v>No</v>
      </c>
      <c r="K33" s="79">
        <f t="shared" si="13"/>
        <v>30</v>
      </c>
      <c r="L33" s="79">
        <f t="shared" si="13"/>
        <v>7</v>
      </c>
      <c r="M33" s="79" t="str">
        <f t="shared" si="13"/>
        <v>No</v>
      </c>
      <c r="N33" s="79" t="str">
        <f t="shared" si="13"/>
        <v>No</v>
      </c>
      <c r="O33" s="79" t="str">
        <f t="shared" si="13"/>
        <v>No</v>
      </c>
      <c r="P33" s="79" t="str">
        <f t="shared" si="13"/>
        <v>Si</v>
      </c>
      <c r="Q33" s="96">
        <v>4.0</v>
      </c>
      <c r="R33" s="81">
        <v>0.0</v>
      </c>
      <c r="S33" s="81">
        <v>1.0</v>
      </c>
      <c r="T33" s="82">
        <v>0.0</v>
      </c>
      <c r="U33" s="9"/>
      <c r="V33" s="10"/>
      <c r="W33" s="97" t="s">
        <v>74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1"/>
      <c r="AJ33" s="11"/>
      <c r="AK33" s="11"/>
      <c r="AL33" s="11"/>
      <c r="AM33" s="11"/>
      <c r="AN33" s="11"/>
      <c r="AO33" s="11"/>
    </row>
    <row r="34" ht="15.75" customHeight="1">
      <c r="A34" s="73">
        <f t="shared" ref="A34:P34" si="14">A33</f>
        <v>44863</v>
      </c>
      <c r="B34" s="95" t="str">
        <f t="shared" si="14"/>
        <v>P114</v>
      </c>
      <c r="C34" s="75" t="str">
        <f t="shared" si="14"/>
        <v>Azar</v>
      </c>
      <c r="D34" s="75" t="str">
        <f t="shared" si="14"/>
        <v>302 SALMON PLATEADO (ONCORHYNCHUS KISUTCH) </v>
      </c>
      <c r="E34" s="75" t="str">
        <f t="shared" si="14"/>
        <v>1 ADULTOS</v>
      </c>
      <c r="F34" s="76">
        <f t="shared" si="14"/>
        <v>32312</v>
      </c>
      <c r="G34" s="77">
        <f t="shared" si="14"/>
        <v>2744</v>
      </c>
      <c r="H34" s="78">
        <f t="shared" si="14"/>
        <v>88664.128</v>
      </c>
      <c r="I34" s="79">
        <f t="shared" si="14"/>
        <v>10</v>
      </c>
      <c r="J34" s="79" t="str">
        <f t="shared" si="14"/>
        <v>No</v>
      </c>
      <c r="K34" s="79">
        <f t="shared" si="14"/>
        <v>30</v>
      </c>
      <c r="L34" s="79">
        <f t="shared" si="14"/>
        <v>7</v>
      </c>
      <c r="M34" s="79" t="str">
        <f t="shared" si="14"/>
        <v>No</v>
      </c>
      <c r="N34" s="79" t="str">
        <f t="shared" si="14"/>
        <v>No</v>
      </c>
      <c r="O34" s="79" t="str">
        <f t="shared" si="14"/>
        <v>No</v>
      </c>
      <c r="P34" s="79" t="str">
        <f t="shared" si="14"/>
        <v>Si</v>
      </c>
      <c r="Q34" s="96">
        <v>5.0</v>
      </c>
      <c r="R34" s="71">
        <v>0.0</v>
      </c>
      <c r="S34" s="71">
        <v>0.0</v>
      </c>
      <c r="T34" s="72">
        <v>0.0</v>
      </c>
      <c r="U34" s="9"/>
      <c r="V34" s="10"/>
      <c r="W34" s="97" t="s">
        <v>75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1"/>
      <c r="AJ34" s="11"/>
      <c r="AK34" s="11"/>
      <c r="AL34" s="11"/>
      <c r="AM34" s="11"/>
      <c r="AN34" s="11"/>
      <c r="AO34" s="11"/>
    </row>
    <row r="35" ht="15.75" customHeight="1">
      <c r="A35" s="73">
        <f t="shared" ref="A35:P35" si="15">A34</f>
        <v>44863</v>
      </c>
      <c r="B35" s="95" t="str">
        <f t="shared" si="15"/>
        <v>P114</v>
      </c>
      <c r="C35" s="75" t="str">
        <f t="shared" si="15"/>
        <v>Azar</v>
      </c>
      <c r="D35" s="75" t="str">
        <f t="shared" si="15"/>
        <v>302 SALMON PLATEADO (ONCORHYNCHUS KISUTCH) </v>
      </c>
      <c r="E35" s="75" t="str">
        <f t="shared" si="15"/>
        <v>1 ADULTOS</v>
      </c>
      <c r="F35" s="76">
        <f t="shared" si="15"/>
        <v>32312</v>
      </c>
      <c r="G35" s="77">
        <f t="shared" si="15"/>
        <v>2744</v>
      </c>
      <c r="H35" s="78">
        <f t="shared" si="15"/>
        <v>88664.128</v>
      </c>
      <c r="I35" s="79">
        <f t="shared" si="15"/>
        <v>10</v>
      </c>
      <c r="J35" s="79" t="str">
        <f t="shared" si="15"/>
        <v>No</v>
      </c>
      <c r="K35" s="79">
        <f t="shared" si="15"/>
        <v>30</v>
      </c>
      <c r="L35" s="79">
        <f t="shared" si="15"/>
        <v>7</v>
      </c>
      <c r="M35" s="79" t="str">
        <f t="shared" si="15"/>
        <v>No</v>
      </c>
      <c r="N35" s="79" t="str">
        <f t="shared" si="15"/>
        <v>No</v>
      </c>
      <c r="O35" s="79" t="str">
        <f t="shared" si="15"/>
        <v>No</v>
      </c>
      <c r="P35" s="79" t="str">
        <f t="shared" si="15"/>
        <v>Si</v>
      </c>
      <c r="Q35" s="96">
        <v>6.0</v>
      </c>
      <c r="R35" s="81">
        <v>0.0</v>
      </c>
      <c r="S35" s="81">
        <v>0.0</v>
      </c>
      <c r="T35" s="82">
        <v>0.0</v>
      </c>
      <c r="U35" s="9"/>
      <c r="V35" s="10"/>
      <c r="W35" s="97" t="s">
        <v>76</v>
      </c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1"/>
      <c r="AJ35" s="11"/>
      <c r="AK35" s="11"/>
      <c r="AL35" s="11"/>
      <c r="AM35" s="11"/>
      <c r="AN35" s="11"/>
      <c r="AO35" s="11"/>
    </row>
    <row r="36" ht="15.75" customHeight="1">
      <c r="A36" s="73">
        <f t="shared" ref="A36:P36" si="16">A35</f>
        <v>44863</v>
      </c>
      <c r="B36" s="95" t="str">
        <f t="shared" si="16"/>
        <v>P114</v>
      </c>
      <c r="C36" s="75" t="str">
        <f t="shared" si="16"/>
        <v>Azar</v>
      </c>
      <c r="D36" s="75" t="str">
        <f t="shared" si="16"/>
        <v>302 SALMON PLATEADO (ONCORHYNCHUS KISUTCH) </v>
      </c>
      <c r="E36" s="75" t="str">
        <f t="shared" si="16"/>
        <v>1 ADULTOS</v>
      </c>
      <c r="F36" s="76">
        <f t="shared" si="16"/>
        <v>32312</v>
      </c>
      <c r="G36" s="77">
        <f t="shared" si="16"/>
        <v>2744</v>
      </c>
      <c r="H36" s="78">
        <f t="shared" si="16"/>
        <v>88664.128</v>
      </c>
      <c r="I36" s="79">
        <f t="shared" si="16"/>
        <v>10</v>
      </c>
      <c r="J36" s="79" t="str">
        <f t="shared" si="16"/>
        <v>No</v>
      </c>
      <c r="K36" s="79">
        <f t="shared" si="16"/>
        <v>30</v>
      </c>
      <c r="L36" s="79">
        <f t="shared" si="16"/>
        <v>7</v>
      </c>
      <c r="M36" s="79" t="str">
        <f t="shared" si="16"/>
        <v>No</v>
      </c>
      <c r="N36" s="79" t="str">
        <f t="shared" si="16"/>
        <v>No</v>
      </c>
      <c r="O36" s="79" t="str">
        <f t="shared" si="16"/>
        <v>No</v>
      </c>
      <c r="P36" s="79" t="str">
        <f t="shared" si="16"/>
        <v>Si</v>
      </c>
      <c r="Q36" s="96">
        <v>7.0</v>
      </c>
      <c r="R36" s="71">
        <v>0.0</v>
      </c>
      <c r="S36" s="71">
        <v>0.0</v>
      </c>
      <c r="T36" s="72">
        <v>0.0</v>
      </c>
      <c r="U36" s="9"/>
      <c r="V36" s="10"/>
      <c r="W36" s="97" t="s">
        <v>77</v>
      </c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11"/>
      <c r="AK36" s="11"/>
      <c r="AL36" s="11"/>
      <c r="AM36" s="11"/>
      <c r="AN36" s="11"/>
      <c r="AO36" s="11"/>
    </row>
    <row r="37" ht="15.75" customHeight="1">
      <c r="A37" s="73">
        <f t="shared" ref="A37:P37" si="17">A36</f>
        <v>44863</v>
      </c>
      <c r="B37" s="95" t="str">
        <f t="shared" si="17"/>
        <v>P114</v>
      </c>
      <c r="C37" s="75" t="str">
        <f t="shared" si="17"/>
        <v>Azar</v>
      </c>
      <c r="D37" s="75" t="str">
        <f t="shared" si="17"/>
        <v>302 SALMON PLATEADO (ONCORHYNCHUS KISUTCH) </v>
      </c>
      <c r="E37" s="75" t="str">
        <f t="shared" si="17"/>
        <v>1 ADULTOS</v>
      </c>
      <c r="F37" s="76">
        <f t="shared" si="17"/>
        <v>32312</v>
      </c>
      <c r="G37" s="77">
        <f t="shared" si="17"/>
        <v>2744</v>
      </c>
      <c r="H37" s="78">
        <f t="shared" si="17"/>
        <v>88664.128</v>
      </c>
      <c r="I37" s="79">
        <f t="shared" si="17"/>
        <v>10</v>
      </c>
      <c r="J37" s="79" t="str">
        <f t="shared" si="17"/>
        <v>No</v>
      </c>
      <c r="K37" s="79">
        <f t="shared" si="17"/>
        <v>30</v>
      </c>
      <c r="L37" s="79">
        <f t="shared" si="17"/>
        <v>7</v>
      </c>
      <c r="M37" s="79" t="str">
        <f t="shared" si="17"/>
        <v>No</v>
      </c>
      <c r="N37" s="79" t="str">
        <f t="shared" si="17"/>
        <v>No</v>
      </c>
      <c r="O37" s="79" t="str">
        <f t="shared" si="17"/>
        <v>No</v>
      </c>
      <c r="P37" s="79" t="str">
        <f t="shared" si="17"/>
        <v>Si</v>
      </c>
      <c r="Q37" s="96">
        <v>8.0</v>
      </c>
      <c r="R37" s="81">
        <v>0.0</v>
      </c>
      <c r="S37" s="81">
        <v>0.0</v>
      </c>
      <c r="T37" s="82">
        <v>0.0</v>
      </c>
      <c r="U37" s="9"/>
      <c r="V37" s="10"/>
      <c r="W37" s="97" t="s">
        <v>78</v>
      </c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1"/>
      <c r="AJ37" s="11"/>
      <c r="AK37" s="11"/>
      <c r="AL37" s="11"/>
      <c r="AM37" s="11"/>
      <c r="AN37" s="11"/>
      <c r="AO37" s="11"/>
    </row>
    <row r="38" ht="15.75" customHeight="1">
      <c r="A38" s="73">
        <f t="shared" ref="A38:P38" si="18">A37</f>
        <v>44863</v>
      </c>
      <c r="B38" s="95" t="str">
        <f t="shared" si="18"/>
        <v>P114</v>
      </c>
      <c r="C38" s="75" t="str">
        <f t="shared" si="18"/>
        <v>Azar</v>
      </c>
      <c r="D38" s="75" t="str">
        <f t="shared" si="18"/>
        <v>302 SALMON PLATEADO (ONCORHYNCHUS KISUTCH) </v>
      </c>
      <c r="E38" s="75" t="str">
        <f t="shared" si="18"/>
        <v>1 ADULTOS</v>
      </c>
      <c r="F38" s="76">
        <f t="shared" si="18"/>
        <v>32312</v>
      </c>
      <c r="G38" s="77">
        <f t="shared" si="18"/>
        <v>2744</v>
      </c>
      <c r="H38" s="78">
        <f t="shared" si="18"/>
        <v>88664.128</v>
      </c>
      <c r="I38" s="79">
        <f t="shared" si="18"/>
        <v>10</v>
      </c>
      <c r="J38" s="79" t="str">
        <f t="shared" si="18"/>
        <v>No</v>
      </c>
      <c r="K38" s="79">
        <f t="shared" si="18"/>
        <v>30</v>
      </c>
      <c r="L38" s="79">
        <f t="shared" si="18"/>
        <v>7</v>
      </c>
      <c r="M38" s="79" t="str">
        <f t="shared" si="18"/>
        <v>No</v>
      </c>
      <c r="N38" s="79" t="str">
        <f t="shared" si="18"/>
        <v>No</v>
      </c>
      <c r="O38" s="79" t="str">
        <f t="shared" si="18"/>
        <v>No</v>
      </c>
      <c r="P38" s="79" t="str">
        <f t="shared" si="18"/>
        <v>Si</v>
      </c>
      <c r="Q38" s="96">
        <v>9.0</v>
      </c>
      <c r="R38" s="81">
        <v>1.0</v>
      </c>
      <c r="S38" s="81">
        <v>0.0</v>
      </c>
      <c r="T38" s="82">
        <v>0.0</v>
      </c>
      <c r="U38" s="9"/>
      <c r="V38" s="10"/>
      <c r="W38" s="97" t="s">
        <v>79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1"/>
      <c r="AJ38" s="11"/>
      <c r="AK38" s="11"/>
      <c r="AL38" s="11"/>
      <c r="AM38" s="11"/>
      <c r="AN38" s="11"/>
      <c r="AO38" s="11"/>
    </row>
    <row r="39" ht="15.75" customHeight="1">
      <c r="A39" s="73">
        <f t="shared" ref="A39:P39" si="19">A38</f>
        <v>44863</v>
      </c>
      <c r="B39" s="95" t="str">
        <f t="shared" si="19"/>
        <v>P114</v>
      </c>
      <c r="C39" s="75" t="str">
        <f t="shared" si="19"/>
        <v>Azar</v>
      </c>
      <c r="D39" s="75" t="str">
        <f t="shared" si="19"/>
        <v>302 SALMON PLATEADO (ONCORHYNCHUS KISUTCH) </v>
      </c>
      <c r="E39" s="75" t="str">
        <f t="shared" si="19"/>
        <v>1 ADULTOS</v>
      </c>
      <c r="F39" s="76">
        <f t="shared" si="19"/>
        <v>32312</v>
      </c>
      <c r="G39" s="77">
        <f t="shared" si="19"/>
        <v>2744</v>
      </c>
      <c r="H39" s="78">
        <f t="shared" si="19"/>
        <v>88664.128</v>
      </c>
      <c r="I39" s="79">
        <f t="shared" si="19"/>
        <v>10</v>
      </c>
      <c r="J39" s="79" t="str">
        <f t="shared" si="19"/>
        <v>No</v>
      </c>
      <c r="K39" s="79">
        <f t="shared" si="19"/>
        <v>30</v>
      </c>
      <c r="L39" s="79">
        <f t="shared" si="19"/>
        <v>7</v>
      </c>
      <c r="M39" s="79" t="str">
        <f t="shared" si="19"/>
        <v>No</v>
      </c>
      <c r="N39" s="79" t="str">
        <f t="shared" si="19"/>
        <v>No</v>
      </c>
      <c r="O39" s="79" t="str">
        <f t="shared" si="19"/>
        <v>No</v>
      </c>
      <c r="P39" s="79" t="str">
        <f t="shared" si="19"/>
        <v>Si</v>
      </c>
      <c r="Q39" s="96">
        <v>10.0</v>
      </c>
      <c r="R39" s="81">
        <v>0.0</v>
      </c>
      <c r="S39" s="81">
        <v>0.0</v>
      </c>
      <c r="T39" s="82">
        <v>0.0</v>
      </c>
      <c r="U39" s="9"/>
      <c r="V39" s="10"/>
      <c r="W39" s="97" t="s">
        <v>80</v>
      </c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1"/>
      <c r="AJ39" s="11"/>
      <c r="AK39" s="11"/>
      <c r="AL39" s="11"/>
      <c r="AM39" s="11"/>
      <c r="AN39" s="11"/>
      <c r="AO39" s="11"/>
    </row>
    <row r="40" ht="15.75" customHeight="1">
      <c r="A40" s="73">
        <f t="shared" ref="A40:P40" si="20">A39</f>
        <v>44863</v>
      </c>
      <c r="B40" s="95" t="str">
        <f t="shared" si="20"/>
        <v>P114</v>
      </c>
      <c r="C40" s="75" t="str">
        <f t="shared" si="20"/>
        <v>Azar</v>
      </c>
      <c r="D40" s="75" t="str">
        <f t="shared" si="20"/>
        <v>302 SALMON PLATEADO (ONCORHYNCHUS KISUTCH) </v>
      </c>
      <c r="E40" s="75" t="str">
        <f t="shared" si="20"/>
        <v>1 ADULTOS</v>
      </c>
      <c r="F40" s="76">
        <f t="shared" si="20"/>
        <v>32312</v>
      </c>
      <c r="G40" s="77">
        <f t="shared" si="20"/>
        <v>2744</v>
      </c>
      <c r="H40" s="78">
        <f t="shared" si="20"/>
        <v>88664.128</v>
      </c>
      <c r="I40" s="79">
        <f t="shared" si="20"/>
        <v>10</v>
      </c>
      <c r="J40" s="79" t="str">
        <f t="shared" si="20"/>
        <v>No</v>
      </c>
      <c r="K40" s="79">
        <f t="shared" si="20"/>
        <v>30</v>
      </c>
      <c r="L40" s="79">
        <f t="shared" si="20"/>
        <v>7</v>
      </c>
      <c r="M40" s="79" t="str">
        <f t="shared" si="20"/>
        <v>No</v>
      </c>
      <c r="N40" s="79" t="str">
        <f t="shared" si="20"/>
        <v>No</v>
      </c>
      <c r="O40" s="79" t="str">
        <f t="shared" si="20"/>
        <v>No</v>
      </c>
      <c r="P40" s="79" t="str">
        <f t="shared" si="20"/>
        <v>Si</v>
      </c>
      <c r="Q40" s="98" t="s">
        <v>70</v>
      </c>
      <c r="R40" s="90">
        <v>0.0</v>
      </c>
      <c r="S40" s="90">
        <v>0.0</v>
      </c>
      <c r="T40" s="91">
        <v>0.0</v>
      </c>
      <c r="U40" s="9"/>
      <c r="V40" s="10"/>
      <c r="W40" s="97" t="s">
        <v>81</v>
      </c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1"/>
      <c r="AJ40" s="11"/>
      <c r="AK40" s="11"/>
      <c r="AL40" s="11"/>
      <c r="AM40" s="11"/>
      <c r="AN40" s="11"/>
      <c r="AO40" s="11"/>
    </row>
    <row r="41" ht="15.75" customHeight="1">
      <c r="A41" s="53" t="s">
        <v>45</v>
      </c>
      <c r="B41" s="54" t="s">
        <v>46</v>
      </c>
      <c r="C41" s="54" t="s">
        <v>47</v>
      </c>
      <c r="D41" s="54" t="s">
        <v>48</v>
      </c>
      <c r="E41" s="54" t="s">
        <v>49</v>
      </c>
      <c r="F41" s="54" t="s">
        <v>50</v>
      </c>
      <c r="G41" s="54" t="s">
        <v>51</v>
      </c>
      <c r="H41" s="55" t="s">
        <v>52</v>
      </c>
      <c r="I41" s="54" t="s">
        <v>53</v>
      </c>
      <c r="J41" s="54" t="s">
        <v>54</v>
      </c>
      <c r="K41" s="54" t="s">
        <v>55</v>
      </c>
      <c r="L41" s="54" t="s">
        <v>56</v>
      </c>
      <c r="M41" s="56" t="s">
        <v>57</v>
      </c>
      <c r="N41" s="54" t="s">
        <v>58</v>
      </c>
      <c r="O41" s="54" t="s">
        <v>59</v>
      </c>
      <c r="P41" s="56" t="s">
        <v>60</v>
      </c>
      <c r="Q41" s="53" t="s">
        <v>61</v>
      </c>
      <c r="R41" s="54" t="s">
        <v>62</v>
      </c>
      <c r="S41" s="54" t="s">
        <v>63</v>
      </c>
      <c r="T41" s="57" t="s">
        <v>64</v>
      </c>
      <c r="U41" s="58"/>
      <c r="V41" s="59"/>
      <c r="W41" s="97" t="s">
        <v>82</v>
      </c>
      <c r="X41" s="10"/>
      <c r="Y41" s="10"/>
      <c r="Z41" s="59"/>
      <c r="AA41" s="59"/>
      <c r="AB41" s="59"/>
      <c r="AC41" s="59"/>
      <c r="AD41" s="59"/>
      <c r="AE41" s="59"/>
      <c r="AF41" s="59"/>
      <c r="AG41" s="59"/>
      <c r="AH41" s="59"/>
      <c r="AI41" s="60"/>
      <c r="AJ41" s="60"/>
      <c r="AK41" s="60"/>
      <c r="AL41" s="60"/>
      <c r="AM41" s="60"/>
      <c r="AN41" s="60"/>
      <c r="AO41" s="60"/>
    </row>
    <row r="42" ht="15.75" customHeight="1">
      <c r="A42" s="61">
        <f>+A38</f>
        <v>44863</v>
      </c>
      <c r="B42" s="62" t="s">
        <v>83</v>
      </c>
      <c r="C42" s="63" t="s">
        <v>2</v>
      </c>
      <c r="D42" s="64" t="s">
        <v>11</v>
      </c>
      <c r="E42" s="63" t="s">
        <v>65</v>
      </c>
      <c r="F42" s="65">
        <v>32285.0</v>
      </c>
      <c r="G42" s="66">
        <v>2634.0</v>
      </c>
      <c r="H42" s="67">
        <f>+(F42*G42)/1000</f>
        <v>85038.69</v>
      </c>
      <c r="I42" s="68">
        <v>10.0</v>
      </c>
      <c r="J42" s="68" t="s">
        <v>38</v>
      </c>
      <c r="K42" s="68">
        <v>30.0</v>
      </c>
      <c r="L42" s="69">
        <v>6.7</v>
      </c>
      <c r="M42" s="68" t="s">
        <v>38</v>
      </c>
      <c r="N42" s="68" t="s">
        <v>38</v>
      </c>
      <c r="O42" s="68" t="s">
        <v>38</v>
      </c>
      <c r="P42" s="68" t="s">
        <v>27</v>
      </c>
      <c r="Q42" s="70">
        <v>1.0</v>
      </c>
      <c r="R42" s="71">
        <v>0.0</v>
      </c>
      <c r="S42" s="71">
        <v>0.0</v>
      </c>
      <c r="T42" s="72">
        <v>0.0</v>
      </c>
      <c r="U42" s="9"/>
      <c r="V42" s="10"/>
      <c r="W42" s="97" t="s">
        <v>84</v>
      </c>
      <c r="X42" s="59"/>
      <c r="Y42" s="59"/>
      <c r="Z42" s="10"/>
      <c r="AA42" s="10"/>
      <c r="AB42" s="10"/>
      <c r="AC42" s="10"/>
      <c r="AD42" s="10"/>
      <c r="AE42" s="10"/>
      <c r="AF42" s="10"/>
      <c r="AG42" s="10"/>
      <c r="AH42" s="10"/>
      <c r="AI42" s="11"/>
      <c r="AJ42" s="11"/>
      <c r="AK42" s="11"/>
      <c r="AL42" s="11"/>
      <c r="AM42" s="11"/>
      <c r="AN42" s="11"/>
      <c r="AO42" s="11"/>
    </row>
    <row r="43" ht="15.75" customHeight="1">
      <c r="A43" s="73">
        <f t="shared" ref="A43:A52" si="22">IF(A42="","",A42)</f>
        <v>44863</v>
      </c>
      <c r="B43" s="95" t="str">
        <f t="shared" ref="B43:P43" si="21">B42</f>
        <v>P115</v>
      </c>
      <c r="C43" s="75" t="str">
        <f t="shared" si="21"/>
        <v>Azar</v>
      </c>
      <c r="D43" s="75" t="str">
        <f t="shared" si="21"/>
        <v>302 SALMON PLATEADO (ONCORHYNCHUS KISUTCH) </v>
      </c>
      <c r="E43" s="75" t="str">
        <f t="shared" si="21"/>
        <v>1 ADULTOS</v>
      </c>
      <c r="F43" s="76">
        <f t="shared" si="21"/>
        <v>32285</v>
      </c>
      <c r="G43" s="77">
        <f t="shared" si="21"/>
        <v>2634</v>
      </c>
      <c r="H43" s="78">
        <f t="shared" si="21"/>
        <v>85038.69</v>
      </c>
      <c r="I43" s="79">
        <f t="shared" si="21"/>
        <v>10</v>
      </c>
      <c r="J43" s="79" t="str">
        <f t="shared" si="21"/>
        <v>No</v>
      </c>
      <c r="K43" s="79">
        <f t="shared" si="21"/>
        <v>30</v>
      </c>
      <c r="L43" s="79">
        <f t="shared" si="21"/>
        <v>6.7</v>
      </c>
      <c r="M43" s="79" t="str">
        <f t="shared" si="21"/>
        <v>No</v>
      </c>
      <c r="N43" s="79" t="str">
        <f t="shared" si="21"/>
        <v>No</v>
      </c>
      <c r="O43" s="79" t="str">
        <f t="shared" si="21"/>
        <v>No</v>
      </c>
      <c r="P43" s="79" t="str">
        <f t="shared" si="21"/>
        <v>Si</v>
      </c>
      <c r="Q43" s="96">
        <v>2.0</v>
      </c>
      <c r="R43" s="81">
        <v>1.0</v>
      </c>
      <c r="S43" s="81">
        <v>0.0</v>
      </c>
      <c r="T43" s="82">
        <v>0.0</v>
      </c>
      <c r="U43" s="9"/>
      <c r="V43" s="10"/>
      <c r="W43" s="97" t="s">
        <v>85</v>
      </c>
      <c r="X43" s="43"/>
      <c r="Y43" s="59"/>
      <c r="Z43" s="10"/>
      <c r="AA43" s="10"/>
      <c r="AB43" s="10"/>
      <c r="AC43" s="10"/>
      <c r="AD43" s="10"/>
      <c r="AE43" s="10"/>
      <c r="AF43" s="10"/>
      <c r="AG43" s="10"/>
      <c r="AH43" s="10"/>
      <c r="AI43" s="11"/>
      <c r="AJ43" s="11"/>
      <c r="AK43" s="11"/>
      <c r="AL43" s="11"/>
      <c r="AM43" s="11"/>
      <c r="AN43" s="11"/>
      <c r="AO43" s="11"/>
    </row>
    <row r="44" ht="15.75" customHeight="1">
      <c r="A44" s="73">
        <f t="shared" si="22"/>
        <v>44863</v>
      </c>
      <c r="B44" s="95" t="str">
        <f t="shared" ref="B44:P44" si="23">B43</f>
        <v>P115</v>
      </c>
      <c r="C44" s="75" t="str">
        <f t="shared" si="23"/>
        <v>Azar</v>
      </c>
      <c r="D44" s="75" t="str">
        <f t="shared" si="23"/>
        <v>302 SALMON PLATEADO (ONCORHYNCHUS KISUTCH) </v>
      </c>
      <c r="E44" s="75" t="str">
        <f t="shared" si="23"/>
        <v>1 ADULTOS</v>
      </c>
      <c r="F44" s="76">
        <f t="shared" si="23"/>
        <v>32285</v>
      </c>
      <c r="G44" s="77">
        <f t="shared" si="23"/>
        <v>2634</v>
      </c>
      <c r="H44" s="78">
        <f t="shared" si="23"/>
        <v>85038.69</v>
      </c>
      <c r="I44" s="79">
        <f t="shared" si="23"/>
        <v>10</v>
      </c>
      <c r="J44" s="79" t="str">
        <f t="shared" si="23"/>
        <v>No</v>
      </c>
      <c r="K44" s="79">
        <f t="shared" si="23"/>
        <v>30</v>
      </c>
      <c r="L44" s="79">
        <f t="shared" si="23"/>
        <v>6.7</v>
      </c>
      <c r="M44" s="79" t="str">
        <f t="shared" si="23"/>
        <v>No</v>
      </c>
      <c r="N44" s="79" t="str">
        <f t="shared" si="23"/>
        <v>No</v>
      </c>
      <c r="O44" s="79" t="str">
        <f t="shared" si="23"/>
        <v>No</v>
      </c>
      <c r="P44" s="79" t="str">
        <f t="shared" si="23"/>
        <v>Si</v>
      </c>
      <c r="Q44" s="96">
        <v>3.0</v>
      </c>
      <c r="R44" s="71">
        <v>0.0</v>
      </c>
      <c r="S44" s="71">
        <v>0.0</v>
      </c>
      <c r="T44" s="72">
        <v>0.0</v>
      </c>
      <c r="U44" s="9"/>
      <c r="V44" s="10"/>
      <c r="W44" s="97" t="s">
        <v>86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1"/>
      <c r="AJ44" s="11"/>
      <c r="AK44" s="11"/>
      <c r="AL44" s="11"/>
      <c r="AM44" s="11"/>
      <c r="AN44" s="11"/>
      <c r="AO44" s="11"/>
    </row>
    <row r="45" ht="15.75" customHeight="1">
      <c r="A45" s="73">
        <f t="shared" si="22"/>
        <v>44863</v>
      </c>
      <c r="B45" s="95" t="str">
        <f t="shared" ref="B45:P45" si="24">B44</f>
        <v>P115</v>
      </c>
      <c r="C45" s="75" t="str">
        <f t="shared" si="24"/>
        <v>Azar</v>
      </c>
      <c r="D45" s="75" t="str">
        <f t="shared" si="24"/>
        <v>302 SALMON PLATEADO (ONCORHYNCHUS KISUTCH) </v>
      </c>
      <c r="E45" s="75" t="str">
        <f t="shared" si="24"/>
        <v>1 ADULTOS</v>
      </c>
      <c r="F45" s="76">
        <f t="shared" si="24"/>
        <v>32285</v>
      </c>
      <c r="G45" s="77">
        <f t="shared" si="24"/>
        <v>2634</v>
      </c>
      <c r="H45" s="78">
        <f t="shared" si="24"/>
        <v>85038.69</v>
      </c>
      <c r="I45" s="79">
        <f t="shared" si="24"/>
        <v>10</v>
      </c>
      <c r="J45" s="79" t="str">
        <f t="shared" si="24"/>
        <v>No</v>
      </c>
      <c r="K45" s="79">
        <f t="shared" si="24"/>
        <v>30</v>
      </c>
      <c r="L45" s="79">
        <f t="shared" si="24"/>
        <v>6.7</v>
      </c>
      <c r="M45" s="79" t="str">
        <f t="shared" si="24"/>
        <v>No</v>
      </c>
      <c r="N45" s="79" t="str">
        <f t="shared" si="24"/>
        <v>No</v>
      </c>
      <c r="O45" s="79" t="str">
        <f t="shared" si="24"/>
        <v>No</v>
      </c>
      <c r="P45" s="79" t="str">
        <f t="shared" si="24"/>
        <v>Si</v>
      </c>
      <c r="Q45" s="96">
        <v>4.0</v>
      </c>
      <c r="R45" s="81">
        <v>0.0</v>
      </c>
      <c r="S45" s="81">
        <v>0.0</v>
      </c>
      <c r="T45" s="82">
        <v>0.0</v>
      </c>
      <c r="U45" s="9"/>
      <c r="V45" s="10"/>
      <c r="W45" s="97" t="s">
        <v>87</v>
      </c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1"/>
      <c r="AJ45" s="11"/>
      <c r="AK45" s="11"/>
      <c r="AL45" s="11"/>
      <c r="AM45" s="11"/>
      <c r="AN45" s="11"/>
      <c r="AO45" s="11"/>
    </row>
    <row r="46" ht="15.75" customHeight="1">
      <c r="A46" s="73">
        <f t="shared" si="22"/>
        <v>44863</v>
      </c>
      <c r="B46" s="95" t="str">
        <f t="shared" ref="B46:P46" si="25">B45</f>
        <v>P115</v>
      </c>
      <c r="C46" s="75" t="str">
        <f t="shared" si="25"/>
        <v>Azar</v>
      </c>
      <c r="D46" s="75" t="str">
        <f t="shared" si="25"/>
        <v>302 SALMON PLATEADO (ONCORHYNCHUS KISUTCH) </v>
      </c>
      <c r="E46" s="75" t="str">
        <f t="shared" si="25"/>
        <v>1 ADULTOS</v>
      </c>
      <c r="F46" s="76">
        <f t="shared" si="25"/>
        <v>32285</v>
      </c>
      <c r="G46" s="77">
        <f t="shared" si="25"/>
        <v>2634</v>
      </c>
      <c r="H46" s="78">
        <f t="shared" si="25"/>
        <v>85038.69</v>
      </c>
      <c r="I46" s="79">
        <f t="shared" si="25"/>
        <v>10</v>
      </c>
      <c r="J46" s="79" t="str">
        <f t="shared" si="25"/>
        <v>No</v>
      </c>
      <c r="K46" s="79">
        <f t="shared" si="25"/>
        <v>30</v>
      </c>
      <c r="L46" s="79">
        <f t="shared" si="25"/>
        <v>6.7</v>
      </c>
      <c r="M46" s="79" t="str">
        <f t="shared" si="25"/>
        <v>No</v>
      </c>
      <c r="N46" s="79" t="str">
        <f t="shared" si="25"/>
        <v>No</v>
      </c>
      <c r="O46" s="79" t="str">
        <f t="shared" si="25"/>
        <v>No</v>
      </c>
      <c r="P46" s="79" t="str">
        <f t="shared" si="25"/>
        <v>Si</v>
      </c>
      <c r="Q46" s="96">
        <v>5.0</v>
      </c>
      <c r="R46" s="71">
        <v>0.0</v>
      </c>
      <c r="S46" s="71">
        <v>0.0</v>
      </c>
      <c r="T46" s="72">
        <v>0.0</v>
      </c>
      <c r="U46" s="9"/>
      <c r="V46" s="10"/>
      <c r="W46" s="97" t="s">
        <v>88</v>
      </c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1"/>
      <c r="AJ46" s="11"/>
      <c r="AK46" s="11"/>
      <c r="AL46" s="11"/>
      <c r="AM46" s="11"/>
      <c r="AN46" s="11"/>
      <c r="AO46" s="11"/>
    </row>
    <row r="47" ht="15.75" customHeight="1">
      <c r="A47" s="73">
        <f t="shared" si="22"/>
        <v>44863</v>
      </c>
      <c r="B47" s="95" t="str">
        <f t="shared" ref="B47:P47" si="26">B46</f>
        <v>P115</v>
      </c>
      <c r="C47" s="75" t="str">
        <f t="shared" si="26"/>
        <v>Azar</v>
      </c>
      <c r="D47" s="75" t="str">
        <f t="shared" si="26"/>
        <v>302 SALMON PLATEADO (ONCORHYNCHUS KISUTCH) </v>
      </c>
      <c r="E47" s="75" t="str">
        <f t="shared" si="26"/>
        <v>1 ADULTOS</v>
      </c>
      <c r="F47" s="76">
        <f t="shared" si="26"/>
        <v>32285</v>
      </c>
      <c r="G47" s="77">
        <f t="shared" si="26"/>
        <v>2634</v>
      </c>
      <c r="H47" s="78">
        <f t="shared" si="26"/>
        <v>85038.69</v>
      </c>
      <c r="I47" s="79">
        <f t="shared" si="26"/>
        <v>10</v>
      </c>
      <c r="J47" s="79" t="str">
        <f t="shared" si="26"/>
        <v>No</v>
      </c>
      <c r="K47" s="79">
        <f t="shared" si="26"/>
        <v>30</v>
      </c>
      <c r="L47" s="79">
        <f t="shared" si="26"/>
        <v>6.7</v>
      </c>
      <c r="M47" s="79" t="str">
        <f t="shared" si="26"/>
        <v>No</v>
      </c>
      <c r="N47" s="79" t="str">
        <f t="shared" si="26"/>
        <v>No</v>
      </c>
      <c r="O47" s="79" t="str">
        <f t="shared" si="26"/>
        <v>No</v>
      </c>
      <c r="P47" s="79" t="str">
        <f t="shared" si="26"/>
        <v>Si</v>
      </c>
      <c r="Q47" s="96">
        <v>6.0</v>
      </c>
      <c r="R47" s="81">
        <v>0.0</v>
      </c>
      <c r="S47" s="81">
        <v>0.0</v>
      </c>
      <c r="T47" s="82">
        <v>0.0</v>
      </c>
      <c r="U47" s="9"/>
      <c r="V47" s="10"/>
      <c r="W47" s="97" t="s">
        <v>89</v>
      </c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1"/>
      <c r="AJ47" s="11"/>
      <c r="AK47" s="11"/>
      <c r="AL47" s="11"/>
      <c r="AM47" s="11"/>
      <c r="AN47" s="11"/>
      <c r="AO47" s="11"/>
    </row>
    <row r="48" ht="15.75" customHeight="1">
      <c r="A48" s="73">
        <f t="shared" si="22"/>
        <v>44863</v>
      </c>
      <c r="B48" s="95" t="str">
        <f t="shared" ref="B48:P48" si="27">B47</f>
        <v>P115</v>
      </c>
      <c r="C48" s="75" t="str">
        <f t="shared" si="27"/>
        <v>Azar</v>
      </c>
      <c r="D48" s="75" t="str">
        <f t="shared" si="27"/>
        <v>302 SALMON PLATEADO (ONCORHYNCHUS KISUTCH) </v>
      </c>
      <c r="E48" s="75" t="str">
        <f t="shared" si="27"/>
        <v>1 ADULTOS</v>
      </c>
      <c r="F48" s="76">
        <f t="shared" si="27"/>
        <v>32285</v>
      </c>
      <c r="G48" s="77">
        <f t="shared" si="27"/>
        <v>2634</v>
      </c>
      <c r="H48" s="78">
        <f t="shared" si="27"/>
        <v>85038.69</v>
      </c>
      <c r="I48" s="79">
        <f t="shared" si="27"/>
        <v>10</v>
      </c>
      <c r="J48" s="79" t="str">
        <f t="shared" si="27"/>
        <v>No</v>
      </c>
      <c r="K48" s="79">
        <f t="shared" si="27"/>
        <v>30</v>
      </c>
      <c r="L48" s="79">
        <f t="shared" si="27"/>
        <v>6.7</v>
      </c>
      <c r="M48" s="79" t="str">
        <f t="shared" si="27"/>
        <v>No</v>
      </c>
      <c r="N48" s="79" t="str">
        <f t="shared" si="27"/>
        <v>No</v>
      </c>
      <c r="O48" s="79" t="str">
        <f t="shared" si="27"/>
        <v>No</v>
      </c>
      <c r="P48" s="79" t="str">
        <f t="shared" si="27"/>
        <v>Si</v>
      </c>
      <c r="Q48" s="96">
        <v>7.0</v>
      </c>
      <c r="R48" s="71">
        <v>0.0</v>
      </c>
      <c r="S48" s="71">
        <v>0.0</v>
      </c>
      <c r="T48" s="72">
        <v>0.0</v>
      </c>
      <c r="U48" s="9"/>
      <c r="V48" s="10"/>
      <c r="W48" s="97" t="s">
        <v>90</v>
      </c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1"/>
      <c r="AJ48" s="11"/>
      <c r="AK48" s="11"/>
      <c r="AL48" s="11"/>
      <c r="AM48" s="11"/>
      <c r="AN48" s="11"/>
      <c r="AO48" s="11"/>
    </row>
    <row r="49" ht="15.75" customHeight="1">
      <c r="A49" s="73">
        <f t="shared" si="22"/>
        <v>44863</v>
      </c>
      <c r="B49" s="95" t="str">
        <f t="shared" ref="B49:P49" si="28">B48</f>
        <v>P115</v>
      </c>
      <c r="C49" s="75" t="str">
        <f t="shared" si="28"/>
        <v>Azar</v>
      </c>
      <c r="D49" s="75" t="str">
        <f t="shared" si="28"/>
        <v>302 SALMON PLATEADO (ONCORHYNCHUS KISUTCH) </v>
      </c>
      <c r="E49" s="75" t="str">
        <f t="shared" si="28"/>
        <v>1 ADULTOS</v>
      </c>
      <c r="F49" s="76">
        <f t="shared" si="28"/>
        <v>32285</v>
      </c>
      <c r="G49" s="77">
        <f t="shared" si="28"/>
        <v>2634</v>
      </c>
      <c r="H49" s="78">
        <f t="shared" si="28"/>
        <v>85038.69</v>
      </c>
      <c r="I49" s="79">
        <f t="shared" si="28"/>
        <v>10</v>
      </c>
      <c r="J49" s="79" t="str">
        <f t="shared" si="28"/>
        <v>No</v>
      </c>
      <c r="K49" s="79">
        <f t="shared" si="28"/>
        <v>30</v>
      </c>
      <c r="L49" s="79">
        <f t="shared" si="28"/>
        <v>6.7</v>
      </c>
      <c r="M49" s="79" t="str">
        <f t="shared" si="28"/>
        <v>No</v>
      </c>
      <c r="N49" s="79" t="str">
        <f t="shared" si="28"/>
        <v>No</v>
      </c>
      <c r="O49" s="79" t="str">
        <f t="shared" si="28"/>
        <v>No</v>
      </c>
      <c r="P49" s="79" t="str">
        <f t="shared" si="28"/>
        <v>Si</v>
      </c>
      <c r="Q49" s="96">
        <v>8.0</v>
      </c>
      <c r="R49" s="81">
        <v>0.0</v>
      </c>
      <c r="S49" s="81">
        <v>0.0</v>
      </c>
      <c r="T49" s="82">
        <v>1.0</v>
      </c>
      <c r="U49" s="9"/>
      <c r="V49" s="10"/>
      <c r="W49" s="97" t="s">
        <v>91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1"/>
      <c r="AJ49" s="11"/>
      <c r="AK49" s="11"/>
      <c r="AL49" s="11"/>
      <c r="AM49" s="11"/>
      <c r="AN49" s="11"/>
      <c r="AO49" s="11"/>
    </row>
    <row r="50" ht="15.75" customHeight="1">
      <c r="A50" s="73">
        <f t="shared" si="22"/>
        <v>44863</v>
      </c>
      <c r="B50" s="95" t="str">
        <f t="shared" ref="B50:P50" si="29">B49</f>
        <v>P115</v>
      </c>
      <c r="C50" s="75" t="str">
        <f t="shared" si="29"/>
        <v>Azar</v>
      </c>
      <c r="D50" s="75" t="str">
        <f t="shared" si="29"/>
        <v>302 SALMON PLATEADO (ONCORHYNCHUS KISUTCH) </v>
      </c>
      <c r="E50" s="75" t="str">
        <f t="shared" si="29"/>
        <v>1 ADULTOS</v>
      </c>
      <c r="F50" s="76">
        <f t="shared" si="29"/>
        <v>32285</v>
      </c>
      <c r="G50" s="77">
        <f t="shared" si="29"/>
        <v>2634</v>
      </c>
      <c r="H50" s="78">
        <f t="shared" si="29"/>
        <v>85038.69</v>
      </c>
      <c r="I50" s="79">
        <f t="shared" si="29"/>
        <v>10</v>
      </c>
      <c r="J50" s="79" t="str">
        <f t="shared" si="29"/>
        <v>No</v>
      </c>
      <c r="K50" s="79">
        <f t="shared" si="29"/>
        <v>30</v>
      </c>
      <c r="L50" s="79">
        <f t="shared" si="29"/>
        <v>6.7</v>
      </c>
      <c r="M50" s="79" t="str">
        <f t="shared" si="29"/>
        <v>No</v>
      </c>
      <c r="N50" s="79" t="str">
        <f t="shared" si="29"/>
        <v>No</v>
      </c>
      <c r="O50" s="79" t="str">
        <f t="shared" si="29"/>
        <v>No</v>
      </c>
      <c r="P50" s="79" t="str">
        <f t="shared" si="29"/>
        <v>Si</v>
      </c>
      <c r="Q50" s="96">
        <v>9.0</v>
      </c>
      <c r="R50" s="81">
        <v>0.0</v>
      </c>
      <c r="S50" s="81">
        <v>0.0</v>
      </c>
      <c r="T50" s="82">
        <v>0.0</v>
      </c>
      <c r="U50" s="9"/>
      <c r="V50" s="10"/>
      <c r="W50" s="97" t="s">
        <v>92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1"/>
      <c r="AJ50" s="11"/>
      <c r="AK50" s="11"/>
      <c r="AL50" s="11"/>
      <c r="AM50" s="11"/>
      <c r="AN50" s="11"/>
      <c r="AO50" s="11"/>
    </row>
    <row r="51" ht="15.75" customHeight="1">
      <c r="A51" s="73">
        <f t="shared" si="22"/>
        <v>44863</v>
      </c>
      <c r="B51" s="95" t="str">
        <f t="shared" ref="B51:P51" si="30">B50</f>
        <v>P115</v>
      </c>
      <c r="C51" s="75" t="str">
        <f t="shared" si="30"/>
        <v>Azar</v>
      </c>
      <c r="D51" s="75" t="str">
        <f t="shared" si="30"/>
        <v>302 SALMON PLATEADO (ONCORHYNCHUS KISUTCH) </v>
      </c>
      <c r="E51" s="75" t="str">
        <f t="shared" si="30"/>
        <v>1 ADULTOS</v>
      </c>
      <c r="F51" s="76">
        <f t="shared" si="30"/>
        <v>32285</v>
      </c>
      <c r="G51" s="77">
        <f t="shared" si="30"/>
        <v>2634</v>
      </c>
      <c r="H51" s="78">
        <f t="shared" si="30"/>
        <v>85038.69</v>
      </c>
      <c r="I51" s="79">
        <f t="shared" si="30"/>
        <v>10</v>
      </c>
      <c r="J51" s="79" t="str">
        <f t="shared" si="30"/>
        <v>No</v>
      </c>
      <c r="K51" s="79">
        <f t="shared" si="30"/>
        <v>30</v>
      </c>
      <c r="L51" s="79">
        <f t="shared" si="30"/>
        <v>6.7</v>
      </c>
      <c r="M51" s="79" t="str">
        <f t="shared" si="30"/>
        <v>No</v>
      </c>
      <c r="N51" s="79" t="str">
        <f t="shared" si="30"/>
        <v>No</v>
      </c>
      <c r="O51" s="79" t="str">
        <f t="shared" si="30"/>
        <v>No</v>
      </c>
      <c r="P51" s="79" t="str">
        <f t="shared" si="30"/>
        <v>Si</v>
      </c>
      <c r="Q51" s="96">
        <v>10.0</v>
      </c>
      <c r="R51" s="81">
        <v>1.0</v>
      </c>
      <c r="S51" s="81">
        <v>0.0</v>
      </c>
      <c r="T51" s="82">
        <v>0.0</v>
      </c>
      <c r="U51" s="9"/>
      <c r="V51" s="10"/>
      <c r="W51" s="97" t="s">
        <v>93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1"/>
      <c r="AJ51" s="11"/>
      <c r="AK51" s="11"/>
      <c r="AL51" s="11"/>
      <c r="AM51" s="11"/>
      <c r="AN51" s="11"/>
      <c r="AO51" s="11"/>
    </row>
    <row r="52" ht="15.75" customHeight="1">
      <c r="A52" s="99">
        <f t="shared" si="22"/>
        <v>44863</v>
      </c>
      <c r="B52" s="74" t="str">
        <f t="shared" ref="B52:P52" si="31">B51</f>
        <v>P115</v>
      </c>
      <c r="C52" s="84" t="str">
        <f t="shared" si="31"/>
        <v>Azar</v>
      </c>
      <c r="D52" s="84" t="str">
        <f t="shared" si="31"/>
        <v>302 SALMON PLATEADO (ONCORHYNCHUS KISUTCH) </v>
      </c>
      <c r="E52" s="84" t="str">
        <f t="shared" si="31"/>
        <v>1 ADULTOS</v>
      </c>
      <c r="F52" s="85">
        <f t="shared" si="31"/>
        <v>32285</v>
      </c>
      <c r="G52" s="86">
        <f t="shared" si="31"/>
        <v>2634</v>
      </c>
      <c r="H52" s="87">
        <f t="shared" si="31"/>
        <v>85038.69</v>
      </c>
      <c r="I52" s="88">
        <f t="shared" si="31"/>
        <v>10</v>
      </c>
      <c r="J52" s="88" t="str">
        <f t="shared" si="31"/>
        <v>No</v>
      </c>
      <c r="K52" s="88">
        <f t="shared" si="31"/>
        <v>30</v>
      </c>
      <c r="L52" s="88">
        <f t="shared" si="31"/>
        <v>6.7</v>
      </c>
      <c r="M52" s="88" t="str">
        <f t="shared" si="31"/>
        <v>No</v>
      </c>
      <c r="N52" s="88" t="str">
        <f t="shared" si="31"/>
        <v>No</v>
      </c>
      <c r="O52" s="88" t="str">
        <f t="shared" si="31"/>
        <v>No</v>
      </c>
      <c r="P52" s="88" t="str">
        <f t="shared" si="31"/>
        <v>Si</v>
      </c>
      <c r="Q52" s="98" t="s">
        <v>70</v>
      </c>
      <c r="R52" s="90">
        <v>0.0</v>
      </c>
      <c r="S52" s="90">
        <v>0.0</v>
      </c>
      <c r="T52" s="91">
        <v>0.0</v>
      </c>
      <c r="U52" s="9"/>
      <c r="V52" s="10"/>
      <c r="W52" s="97" t="s">
        <v>94</v>
      </c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1"/>
      <c r="AJ52" s="11"/>
      <c r="AK52" s="11"/>
      <c r="AL52" s="11"/>
      <c r="AM52" s="11"/>
      <c r="AN52" s="11"/>
      <c r="AO52" s="11"/>
    </row>
    <row r="53" ht="15.75" customHeight="1">
      <c r="A53" s="53" t="s">
        <v>45</v>
      </c>
      <c r="B53" s="54" t="s">
        <v>46</v>
      </c>
      <c r="C53" s="54" t="s">
        <v>47</v>
      </c>
      <c r="D53" s="54" t="s">
        <v>48</v>
      </c>
      <c r="E53" s="54" t="s">
        <v>49</v>
      </c>
      <c r="F53" s="54" t="s">
        <v>50</v>
      </c>
      <c r="G53" s="54" t="s">
        <v>51</v>
      </c>
      <c r="H53" s="55" t="s">
        <v>52</v>
      </c>
      <c r="I53" s="54" t="s">
        <v>53</v>
      </c>
      <c r="J53" s="54" t="s">
        <v>54</v>
      </c>
      <c r="K53" s="54" t="s">
        <v>55</v>
      </c>
      <c r="L53" s="54" t="s">
        <v>56</v>
      </c>
      <c r="M53" s="56" t="s">
        <v>57</v>
      </c>
      <c r="N53" s="54" t="s">
        <v>58</v>
      </c>
      <c r="O53" s="54" t="s">
        <v>59</v>
      </c>
      <c r="P53" s="56" t="s">
        <v>60</v>
      </c>
      <c r="Q53" s="53" t="s">
        <v>61</v>
      </c>
      <c r="R53" s="54" t="s">
        <v>62</v>
      </c>
      <c r="S53" s="54" t="s">
        <v>63</v>
      </c>
      <c r="T53" s="57" t="s">
        <v>64</v>
      </c>
      <c r="U53" s="58"/>
      <c r="V53" s="59"/>
      <c r="W53" s="97" t="s">
        <v>95</v>
      </c>
      <c r="X53" s="10"/>
      <c r="Y53" s="10"/>
      <c r="Z53" s="59"/>
      <c r="AA53" s="59"/>
      <c r="AB53" s="59"/>
      <c r="AC53" s="59"/>
      <c r="AD53" s="43"/>
      <c r="AE53" s="59"/>
      <c r="AF53" s="59"/>
      <c r="AG53" s="59"/>
      <c r="AH53" s="59"/>
      <c r="AI53" s="60"/>
      <c r="AJ53" s="60"/>
      <c r="AK53" s="60"/>
      <c r="AL53" s="60"/>
      <c r="AM53" s="60"/>
      <c r="AN53" s="60"/>
      <c r="AO53" s="60"/>
    </row>
    <row r="54" ht="15.75" customHeight="1">
      <c r="A54" s="61">
        <f>+A51</f>
        <v>44863</v>
      </c>
      <c r="B54" s="62" t="s">
        <v>96</v>
      </c>
      <c r="C54" s="63" t="s">
        <v>2</v>
      </c>
      <c r="D54" s="64" t="s">
        <v>11</v>
      </c>
      <c r="E54" s="63" t="s">
        <v>65</v>
      </c>
      <c r="F54" s="65">
        <v>32330.0</v>
      </c>
      <c r="G54" s="66">
        <v>2188.0</v>
      </c>
      <c r="H54" s="67">
        <f>+(F54*G54)/1000</f>
        <v>70738.04</v>
      </c>
      <c r="I54" s="68">
        <v>10.0</v>
      </c>
      <c r="J54" s="68" t="s">
        <v>38</v>
      </c>
      <c r="K54" s="68">
        <v>30.0</v>
      </c>
      <c r="L54" s="69">
        <v>5.6</v>
      </c>
      <c r="M54" s="68" t="s">
        <v>38</v>
      </c>
      <c r="N54" s="68" t="s">
        <v>38</v>
      </c>
      <c r="O54" s="68" t="s">
        <v>38</v>
      </c>
      <c r="P54" s="68" t="s">
        <v>27</v>
      </c>
      <c r="Q54" s="70">
        <v>1.0</v>
      </c>
      <c r="R54" s="71">
        <v>0.0</v>
      </c>
      <c r="S54" s="71">
        <v>0.0</v>
      </c>
      <c r="T54" s="72">
        <v>0.0</v>
      </c>
      <c r="U54" s="9"/>
      <c r="V54" s="10"/>
      <c r="W54" s="97" t="s">
        <v>97</v>
      </c>
      <c r="X54" s="59"/>
      <c r="Y54" s="59"/>
      <c r="Z54" s="10"/>
      <c r="AA54" s="10"/>
      <c r="AB54" s="10"/>
      <c r="AC54" s="10"/>
      <c r="AD54" s="10"/>
      <c r="AE54" s="10"/>
      <c r="AF54" s="10"/>
      <c r="AG54" s="10"/>
      <c r="AH54" s="10"/>
      <c r="AI54" s="11"/>
      <c r="AJ54" s="11"/>
      <c r="AK54" s="11"/>
      <c r="AL54" s="11"/>
      <c r="AM54" s="11"/>
      <c r="AN54" s="11"/>
      <c r="AO54" s="11"/>
    </row>
    <row r="55" ht="15.75" customHeight="1">
      <c r="A55" s="73">
        <f t="shared" ref="A55:A64" si="33">IF(A54="","",A54)</f>
        <v>44863</v>
      </c>
      <c r="B55" s="95" t="str">
        <f t="shared" ref="B55:P55" si="32">B54</f>
        <v>P116</v>
      </c>
      <c r="C55" s="75" t="str">
        <f t="shared" si="32"/>
        <v>Azar</v>
      </c>
      <c r="D55" s="75" t="str">
        <f t="shared" si="32"/>
        <v>302 SALMON PLATEADO (ONCORHYNCHUS KISUTCH) </v>
      </c>
      <c r="E55" s="75" t="str">
        <f t="shared" si="32"/>
        <v>1 ADULTOS</v>
      </c>
      <c r="F55" s="76">
        <f t="shared" si="32"/>
        <v>32330</v>
      </c>
      <c r="G55" s="77">
        <f t="shared" si="32"/>
        <v>2188</v>
      </c>
      <c r="H55" s="78">
        <f t="shared" si="32"/>
        <v>70738.04</v>
      </c>
      <c r="I55" s="79">
        <f t="shared" si="32"/>
        <v>10</v>
      </c>
      <c r="J55" s="79" t="str">
        <f t="shared" si="32"/>
        <v>No</v>
      </c>
      <c r="K55" s="79">
        <f t="shared" si="32"/>
        <v>30</v>
      </c>
      <c r="L55" s="79">
        <f t="shared" si="32"/>
        <v>5.6</v>
      </c>
      <c r="M55" s="79" t="str">
        <f t="shared" si="32"/>
        <v>No</v>
      </c>
      <c r="N55" s="79" t="str">
        <f t="shared" si="32"/>
        <v>No</v>
      </c>
      <c r="O55" s="79" t="str">
        <f t="shared" si="32"/>
        <v>No</v>
      </c>
      <c r="P55" s="79" t="str">
        <f t="shared" si="32"/>
        <v>Si</v>
      </c>
      <c r="Q55" s="96">
        <v>2.0</v>
      </c>
      <c r="R55" s="81">
        <v>0.0</v>
      </c>
      <c r="S55" s="81">
        <v>0.0</v>
      </c>
      <c r="T55" s="82">
        <v>0.0</v>
      </c>
      <c r="U55" s="9"/>
      <c r="V55" s="10"/>
      <c r="W55" s="97" t="s">
        <v>98</v>
      </c>
      <c r="X55" s="43"/>
      <c r="Y55" s="59"/>
      <c r="Z55" s="10"/>
      <c r="AA55" s="10"/>
      <c r="AB55" s="10"/>
      <c r="AC55" s="10"/>
      <c r="AD55" s="10"/>
      <c r="AE55" s="10"/>
      <c r="AF55" s="10"/>
      <c r="AG55" s="10"/>
      <c r="AH55" s="10"/>
      <c r="AI55" s="11"/>
      <c r="AJ55" s="11"/>
      <c r="AK55" s="11"/>
      <c r="AL55" s="11"/>
      <c r="AM55" s="11"/>
      <c r="AN55" s="11"/>
      <c r="AO55" s="11"/>
    </row>
    <row r="56" ht="15.75" customHeight="1">
      <c r="A56" s="73">
        <f t="shared" si="33"/>
        <v>44863</v>
      </c>
      <c r="B56" s="95" t="str">
        <f t="shared" ref="B56:P56" si="34">B55</f>
        <v>P116</v>
      </c>
      <c r="C56" s="75" t="str">
        <f t="shared" si="34"/>
        <v>Azar</v>
      </c>
      <c r="D56" s="75" t="str">
        <f t="shared" si="34"/>
        <v>302 SALMON PLATEADO (ONCORHYNCHUS KISUTCH) </v>
      </c>
      <c r="E56" s="75" t="str">
        <f t="shared" si="34"/>
        <v>1 ADULTOS</v>
      </c>
      <c r="F56" s="76">
        <f t="shared" si="34"/>
        <v>32330</v>
      </c>
      <c r="G56" s="77">
        <f t="shared" si="34"/>
        <v>2188</v>
      </c>
      <c r="H56" s="78">
        <f t="shared" si="34"/>
        <v>70738.04</v>
      </c>
      <c r="I56" s="79">
        <f t="shared" si="34"/>
        <v>10</v>
      </c>
      <c r="J56" s="79" t="str">
        <f t="shared" si="34"/>
        <v>No</v>
      </c>
      <c r="K56" s="79">
        <f t="shared" si="34"/>
        <v>30</v>
      </c>
      <c r="L56" s="79">
        <f t="shared" si="34"/>
        <v>5.6</v>
      </c>
      <c r="M56" s="79" t="str">
        <f t="shared" si="34"/>
        <v>No</v>
      </c>
      <c r="N56" s="79" t="str">
        <f t="shared" si="34"/>
        <v>No</v>
      </c>
      <c r="O56" s="79" t="str">
        <f t="shared" si="34"/>
        <v>No</v>
      </c>
      <c r="P56" s="79" t="str">
        <f t="shared" si="34"/>
        <v>Si</v>
      </c>
      <c r="Q56" s="96">
        <v>3.0</v>
      </c>
      <c r="R56" s="71">
        <v>0.0</v>
      </c>
      <c r="S56" s="71">
        <v>0.0</v>
      </c>
      <c r="T56" s="72">
        <v>0.0</v>
      </c>
      <c r="U56" s="9"/>
      <c r="V56" s="10"/>
      <c r="W56" s="97" t="s">
        <v>99</v>
      </c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1"/>
      <c r="AJ56" s="11"/>
      <c r="AK56" s="11"/>
      <c r="AL56" s="11"/>
      <c r="AM56" s="11"/>
      <c r="AN56" s="11"/>
      <c r="AO56" s="11"/>
    </row>
    <row r="57" ht="15.75" customHeight="1">
      <c r="A57" s="73">
        <f t="shared" si="33"/>
        <v>44863</v>
      </c>
      <c r="B57" s="95" t="str">
        <f t="shared" ref="B57:P57" si="35">B56</f>
        <v>P116</v>
      </c>
      <c r="C57" s="75" t="str">
        <f t="shared" si="35"/>
        <v>Azar</v>
      </c>
      <c r="D57" s="75" t="str">
        <f t="shared" si="35"/>
        <v>302 SALMON PLATEADO (ONCORHYNCHUS KISUTCH) </v>
      </c>
      <c r="E57" s="75" t="str">
        <f t="shared" si="35"/>
        <v>1 ADULTOS</v>
      </c>
      <c r="F57" s="76">
        <f t="shared" si="35"/>
        <v>32330</v>
      </c>
      <c r="G57" s="77">
        <f t="shared" si="35"/>
        <v>2188</v>
      </c>
      <c r="H57" s="78">
        <f t="shared" si="35"/>
        <v>70738.04</v>
      </c>
      <c r="I57" s="79">
        <f t="shared" si="35"/>
        <v>10</v>
      </c>
      <c r="J57" s="79" t="str">
        <f t="shared" si="35"/>
        <v>No</v>
      </c>
      <c r="K57" s="79">
        <f t="shared" si="35"/>
        <v>30</v>
      </c>
      <c r="L57" s="79">
        <f t="shared" si="35"/>
        <v>5.6</v>
      </c>
      <c r="M57" s="79" t="str">
        <f t="shared" si="35"/>
        <v>No</v>
      </c>
      <c r="N57" s="79" t="str">
        <f t="shared" si="35"/>
        <v>No</v>
      </c>
      <c r="O57" s="79" t="str">
        <f t="shared" si="35"/>
        <v>No</v>
      </c>
      <c r="P57" s="79" t="str">
        <f t="shared" si="35"/>
        <v>Si</v>
      </c>
      <c r="Q57" s="96">
        <v>4.0</v>
      </c>
      <c r="R57" s="81">
        <v>0.0</v>
      </c>
      <c r="S57" s="81">
        <v>0.0</v>
      </c>
      <c r="T57" s="82">
        <v>0.0</v>
      </c>
      <c r="U57" s="9"/>
      <c r="V57" s="10"/>
      <c r="W57" s="97" t="s">
        <v>100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1"/>
      <c r="AJ57" s="11"/>
      <c r="AK57" s="11"/>
      <c r="AL57" s="11"/>
      <c r="AM57" s="11"/>
      <c r="AN57" s="11"/>
      <c r="AO57" s="11"/>
    </row>
    <row r="58" ht="15.75" customHeight="1">
      <c r="A58" s="73">
        <f t="shared" si="33"/>
        <v>44863</v>
      </c>
      <c r="B58" s="95" t="str">
        <f t="shared" ref="B58:P58" si="36">B57</f>
        <v>P116</v>
      </c>
      <c r="C58" s="75" t="str">
        <f t="shared" si="36"/>
        <v>Azar</v>
      </c>
      <c r="D58" s="75" t="str">
        <f t="shared" si="36"/>
        <v>302 SALMON PLATEADO (ONCORHYNCHUS KISUTCH) </v>
      </c>
      <c r="E58" s="75" t="str">
        <f t="shared" si="36"/>
        <v>1 ADULTOS</v>
      </c>
      <c r="F58" s="76">
        <f t="shared" si="36"/>
        <v>32330</v>
      </c>
      <c r="G58" s="77">
        <f t="shared" si="36"/>
        <v>2188</v>
      </c>
      <c r="H58" s="78">
        <f t="shared" si="36"/>
        <v>70738.04</v>
      </c>
      <c r="I58" s="79">
        <f t="shared" si="36"/>
        <v>10</v>
      </c>
      <c r="J58" s="79" t="str">
        <f t="shared" si="36"/>
        <v>No</v>
      </c>
      <c r="K58" s="79">
        <f t="shared" si="36"/>
        <v>30</v>
      </c>
      <c r="L58" s="79">
        <f t="shared" si="36"/>
        <v>5.6</v>
      </c>
      <c r="M58" s="79" t="str">
        <f t="shared" si="36"/>
        <v>No</v>
      </c>
      <c r="N58" s="79" t="str">
        <f t="shared" si="36"/>
        <v>No</v>
      </c>
      <c r="O58" s="79" t="str">
        <f t="shared" si="36"/>
        <v>No</v>
      </c>
      <c r="P58" s="79" t="str">
        <f t="shared" si="36"/>
        <v>Si</v>
      </c>
      <c r="Q58" s="96">
        <v>5.0</v>
      </c>
      <c r="R58" s="71">
        <v>0.0</v>
      </c>
      <c r="S58" s="71">
        <v>0.0</v>
      </c>
      <c r="T58" s="72">
        <v>0.0</v>
      </c>
      <c r="U58" s="9"/>
      <c r="V58" s="10"/>
      <c r="W58" s="97" t="s">
        <v>101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1"/>
      <c r="AJ58" s="11"/>
      <c r="AK58" s="11"/>
      <c r="AL58" s="11"/>
      <c r="AM58" s="11"/>
      <c r="AN58" s="11"/>
      <c r="AO58" s="11"/>
    </row>
    <row r="59" ht="15.75" customHeight="1">
      <c r="A59" s="73">
        <f t="shared" si="33"/>
        <v>44863</v>
      </c>
      <c r="B59" s="95" t="str">
        <f t="shared" ref="B59:P59" si="37">B58</f>
        <v>P116</v>
      </c>
      <c r="C59" s="75" t="str">
        <f t="shared" si="37"/>
        <v>Azar</v>
      </c>
      <c r="D59" s="75" t="str">
        <f t="shared" si="37"/>
        <v>302 SALMON PLATEADO (ONCORHYNCHUS KISUTCH) </v>
      </c>
      <c r="E59" s="75" t="str">
        <f t="shared" si="37"/>
        <v>1 ADULTOS</v>
      </c>
      <c r="F59" s="76">
        <f t="shared" si="37"/>
        <v>32330</v>
      </c>
      <c r="G59" s="77">
        <f t="shared" si="37"/>
        <v>2188</v>
      </c>
      <c r="H59" s="78">
        <f t="shared" si="37"/>
        <v>70738.04</v>
      </c>
      <c r="I59" s="79">
        <f t="shared" si="37"/>
        <v>10</v>
      </c>
      <c r="J59" s="79" t="str">
        <f t="shared" si="37"/>
        <v>No</v>
      </c>
      <c r="K59" s="79">
        <f t="shared" si="37"/>
        <v>30</v>
      </c>
      <c r="L59" s="79">
        <f t="shared" si="37"/>
        <v>5.6</v>
      </c>
      <c r="M59" s="79" t="str">
        <f t="shared" si="37"/>
        <v>No</v>
      </c>
      <c r="N59" s="79" t="str">
        <f t="shared" si="37"/>
        <v>No</v>
      </c>
      <c r="O59" s="79" t="str">
        <f t="shared" si="37"/>
        <v>No</v>
      </c>
      <c r="P59" s="79" t="str">
        <f t="shared" si="37"/>
        <v>Si</v>
      </c>
      <c r="Q59" s="96">
        <v>6.0</v>
      </c>
      <c r="R59" s="81">
        <v>0.0</v>
      </c>
      <c r="S59" s="81">
        <v>1.0</v>
      </c>
      <c r="T59" s="82">
        <v>0.0</v>
      </c>
      <c r="U59" s="9"/>
      <c r="V59" s="10"/>
      <c r="W59" s="97" t="s">
        <v>102</v>
      </c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1"/>
      <c r="AJ59" s="11"/>
      <c r="AK59" s="11"/>
      <c r="AL59" s="11"/>
      <c r="AM59" s="11"/>
      <c r="AN59" s="11"/>
      <c r="AO59" s="11"/>
    </row>
    <row r="60" ht="15.75" customHeight="1">
      <c r="A60" s="73">
        <f t="shared" si="33"/>
        <v>44863</v>
      </c>
      <c r="B60" s="95" t="str">
        <f t="shared" ref="B60:P60" si="38">B59</f>
        <v>P116</v>
      </c>
      <c r="C60" s="75" t="str">
        <f t="shared" si="38"/>
        <v>Azar</v>
      </c>
      <c r="D60" s="75" t="str">
        <f t="shared" si="38"/>
        <v>302 SALMON PLATEADO (ONCORHYNCHUS KISUTCH) </v>
      </c>
      <c r="E60" s="75" t="str">
        <f t="shared" si="38"/>
        <v>1 ADULTOS</v>
      </c>
      <c r="F60" s="76">
        <f t="shared" si="38"/>
        <v>32330</v>
      </c>
      <c r="G60" s="77">
        <f t="shared" si="38"/>
        <v>2188</v>
      </c>
      <c r="H60" s="78">
        <f t="shared" si="38"/>
        <v>70738.04</v>
      </c>
      <c r="I60" s="79">
        <f t="shared" si="38"/>
        <v>10</v>
      </c>
      <c r="J60" s="79" t="str">
        <f t="shared" si="38"/>
        <v>No</v>
      </c>
      <c r="K60" s="79">
        <f t="shared" si="38"/>
        <v>30</v>
      </c>
      <c r="L60" s="79">
        <f t="shared" si="38"/>
        <v>5.6</v>
      </c>
      <c r="M60" s="79" t="str">
        <f t="shared" si="38"/>
        <v>No</v>
      </c>
      <c r="N60" s="79" t="str">
        <f t="shared" si="38"/>
        <v>No</v>
      </c>
      <c r="O60" s="79" t="str">
        <f t="shared" si="38"/>
        <v>No</v>
      </c>
      <c r="P60" s="79" t="str">
        <f t="shared" si="38"/>
        <v>Si</v>
      </c>
      <c r="Q60" s="96">
        <v>7.0</v>
      </c>
      <c r="R60" s="71">
        <v>0.0</v>
      </c>
      <c r="S60" s="71">
        <v>0.0</v>
      </c>
      <c r="T60" s="72">
        <v>0.0</v>
      </c>
      <c r="U60" s="9"/>
      <c r="V60" s="10"/>
      <c r="W60" s="97" t="s">
        <v>103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1"/>
      <c r="AJ60" s="11"/>
      <c r="AK60" s="11"/>
      <c r="AL60" s="11"/>
      <c r="AM60" s="11"/>
      <c r="AN60" s="11"/>
      <c r="AO60" s="11"/>
    </row>
    <row r="61" ht="15.75" customHeight="1">
      <c r="A61" s="73">
        <f t="shared" si="33"/>
        <v>44863</v>
      </c>
      <c r="B61" s="95" t="str">
        <f t="shared" ref="B61:P61" si="39">B60</f>
        <v>P116</v>
      </c>
      <c r="C61" s="75" t="str">
        <f t="shared" si="39"/>
        <v>Azar</v>
      </c>
      <c r="D61" s="75" t="str">
        <f t="shared" si="39"/>
        <v>302 SALMON PLATEADO (ONCORHYNCHUS KISUTCH) </v>
      </c>
      <c r="E61" s="75" t="str">
        <f t="shared" si="39"/>
        <v>1 ADULTOS</v>
      </c>
      <c r="F61" s="76">
        <f t="shared" si="39"/>
        <v>32330</v>
      </c>
      <c r="G61" s="77">
        <f t="shared" si="39"/>
        <v>2188</v>
      </c>
      <c r="H61" s="78">
        <f t="shared" si="39"/>
        <v>70738.04</v>
      </c>
      <c r="I61" s="79">
        <f t="shared" si="39"/>
        <v>10</v>
      </c>
      <c r="J61" s="79" t="str">
        <f t="shared" si="39"/>
        <v>No</v>
      </c>
      <c r="K61" s="79">
        <f t="shared" si="39"/>
        <v>30</v>
      </c>
      <c r="L61" s="79">
        <f t="shared" si="39"/>
        <v>5.6</v>
      </c>
      <c r="M61" s="79" t="str">
        <f t="shared" si="39"/>
        <v>No</v>
      </c>
      <c r="N61" s="79" t="str">
        <f t="shared" si="39"/>
        <v>No</v>
      </c>
      <c r="O61" s="79" t="str">
        <f t="shared" si="39"/>
        <v>No</v>
      </c>
      <c r="P61" s="79" t="str">
        <f t="shared" si="39"/>
        <v>Si</v>
      </c>
      <c r="Q61" s="96">
        <v>8.0</v>
      </c>
      <c r="R61" s="81">
        <v>0.0</v>
      </c>
      <c r="S61" s="81">
        <v>0.0</v>
      </c>
      <c r="T61" s="82">
        <v>0.0</v>
      </c>
      <c r="U61" s="9"/>
      <c r="V61" s="10"/>
      <c r="W61" s="97" t="s">
        <v>104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1"/>
      <c r="AJ61" s="11"/>
      <c r="AK61" s="11"/>
      <c r="AL61" s="11"/>
      <c r="AM61" s="11"/>
      <c r="AN61" s="11"/>
      <c r="AO61" s="11"/>
    </row>
    <row r="62" ht="15.75" customHeight="1">
      <c r="A62" s="73">
        <f t="shared" si="33"/>
        <v>44863</v>
      </c>
      <c r="B62" s="95" t="str">
        <f t="shared" ref="B62:P62" si="40">B61</f>
        <v>P116</v>
      </c>
      <c r="C62" s="75" t="str">
        <f t="shared" si="40"/>
        <v>Azar</v>
      </c>
      <c r="D62" s="75" t="str">
        <f t="shared" si="40"/>
        <v>302 SALMON PLATEADO (ONCORHYNCHUS KISUTCH) </v>
      </c>
      <c r="E62" s="75" t="str">
        <f t="shared" si="40"/>
        <v>1 ADULTOS</v>
      </c>
      <c r="F62" s="76">
        <f t="shared" si="40"/>
        <v>32330</v>
      </c>
      <c r="G62" s="77">
        <f t="shared" si="40"/>
        <v>2188</v>
      </c>
      <c r="H62" s="78">
        <f t="shared" si="40"/>
        <v>70738.04</v>
      </c>
      <c r="I62" s="79">
        <f t="shared" si="40"/>
        <v>10</v>
      </c>
      <c r="J62" s="79" t="str">
        <f t="shared" si="40"/>
        <v>No</v>
      </c>
      <c r="K62" s="79">
        <f t="shared" si="40"/>
        <v>30</v>
      </c>
      <c r="L62" s="79">
        <f t="shared" si="40"/>
        <v>5.6</v>
      </c>
      <c r="M62" s="79" t="str">
        <f t="shared" si="40"/>
        <v>No</v>
      </c>
      <c r="N62" s="79" t="str">
        <f t="shared" si="40"/>
        <v>No</v>
      </c>
      <c r="O62" s="79" t="str">
        <f t="shared" si="40"/>
        <v>No</v>
      </c>
      <c r="P62" s="79" t="str">
        <f t="shared" si="40"/>
        <v>Si</v>
      </c>
      <c r="Q62" s="96">
        <v>9.0</v>
      </c>
      <c r="R62" s="81">
        <v>0.0</v>
      </c>
      <c r="S62" s="81">
        <v>0.0</v>
      </c>
      <c r="T62" s="82">
        <v>0.0</v>
      </c>
      <c r="U62" s="9"/>
      <c r="V62" s="10"/>
      <c r="W62" s="97" t="s">
        <v>105</v>
      </c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1"/>
      <c r="AJ62" s="11"/>
      <c r="AK62" s="11"/>
      <c r="AL62" s="11"/>
      <c r="AM62" s="11"/>
      <c r="AN62" s="11"/>
      <c r="AO62" s="11"/>
    </row>
    <row r="63" ht="15.75" customHeight="1">
      <c r="A63" s="73">
        <f t="shared" si="33"/>
        <v>44863</v>
      </c>
      <c r="B63" s="95" t="str">
        <f t="shared" ref="B63:P63" si="41">B62</f>
        <v>P116</v>
      </c>
      <c r="C63" s="75" t="str">
        <f t="shared" si="41"/>
        <v>Azar</v>
      </c>
      <c r="D63" s="75" t="str">
        <f t="shared" si="41"/>
        <v>302 SALMON PLATEADO (ONCORHYNCHUS KISUTCH) </v>
      </c>
      <c r="E63" s="75" t="str">
        <f t="shared" si="41"/>
        <v>1 ADULTOS</v>
      </c>
      <c r="F63" s="76">
        <f t="shared" si="41"/>
        <v>32330</v>
      </c>
      <c r="G63" s="77">
        <f t="shared" si="41"/>
        <v>2188</v>
      </c>
      <c r="H63" s="78">
        <f t="shared" si="41"/>
        <v>70738.04</v>
      </c>
      <c r="I63" s="79">
        <f t="shared" si="41"/>
        <v>10</v>
      </c>
      <c r="J63" s="79" t="str">
        <f t="shared" si="41"/>
        <v>No</v>
      </c>
      <c r="K63" s="79">
        <f t="shared" si="41"/>
        <v>30</v>
      </c>
      <c r="L63" s="79">
        <f t="shared" si="41"/>
        <v>5.6</v>
      </c>
      <c r="M63" s="79" t="str">
        <f t="shared" si="41"/>
        <v>No</v>
      </c>
      <c r="N63" s="79" t="str">
        <f t="shared" si="41"/>
        <v>No</v>
      </c>
      <c r="O63" s="79" t="str">
        <f t="shared" si="41"/>
        <v>No</v>
      </c>
      <c r="P63" s="79" t="str">
        <f t="shared" si="41"/>
        <v>Si</v>
      </c>
      <c r="Q63" s="96">
        <v>10.0</v>
      </c>
      <c r="R63" s="81">
        <v>0.0</v>
      </c>
      <c r="S63" s="81">
        <v>0.0</v>
      </c>
      <c r="T63" s="82">
        <v>0.0</v>
      </c>
      <c r="U63" s="9"/>
      <c r="V63" s="10"/>
      <c r="W63" s="97" t="s">
        <v>106</v>
      </c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1"/>
      <c r="AJ63" s="11"/>
      <c r="AK63" s="11"/>
      <c r="AL63" s="11"/>
      <c r="AM63" s="11"/>
      <c r="AN63" s="11"/>
      <c r="AO63" s="11"/>
    </row>
    <row r="64" ht="15.75" customHeight="1">
      <c r="A64" s="99">
        <f t="shared" si="33"/>
        <v>44863</v>
      </c>
      <c r="B64" s="74" t="str">
        <f t="shared" ref="B64:P64" si="42">B63</f>
        <v>P116</v>
      </c>
      <c r="C64" s="84" t="str">
        <f t="shared" si="42"/>
        <v>Azar</v>
      </c>
      <c r="D64" s="84" t="str">
        <f t="shared" si="42"/>
        <v>302 SALMON PLATEADO (ONCORHYNCHUS KISUTCH) </v>
      </c>
      <c r="E64" s="84" t="str">
        <f t="shared" si="42"/>
        <v>1 ADULTOS</v>
      </c>
      <c r="F64" s="85">
        <f t="shared" si="42"/>
        <v>32330</v>
      </c>
      <c r="G64" s="86">
        <f t="shared" si="42"/>
        <v>2188</v>
      </c>
      <c r="H64" s="87">
        <f t="shared" si="42"/>
        <v>70738.04</v>
      </c>
      <c r="I64" s="88">
        <f t="shared" si="42"/>
        <v>10</v>
      </c>
      <c r="J64" s="88" t="str">
        <f t="shared" si="42"/>
        <v>No</v>
      </c>
      <c r="K64" s="88">
        <f t="shared" si="42"/>
        <v>30</v>
      </c>
      <c r="L64" s="88">
        <f t="shared" si="42"/>
        <v>5.6</v>
      </c>
      <c r="M64" s="88" t="str">
        <f t="shared" si="42"/>
        <v>No</v>
      </c>
      <c r="N64" s="88" t="str">
        <f t="shared" si="42"/>
        <v>No</v>
      </c>
      <c r="O64" s="88" t="str">
        <f t="shared" si="42"/>
        <v>No</v>
      </c>
      <c r="P64" s="88" t="str">
        <f t="shared" si="42"/>
        <v>Si</v>
      </c>
      <c r="Q64" s="98" t="s">
        <v>70</v>
      </c>
      <c r="R64" s="90">
        <v>0.0</v>
      </c>
      <c r="S64" s="90">
        <v>0.0</v>
      </c>
      <c r="T64" s="91">
        <v>0.0</v>
      </c>
      <c r="U64" s="9"/>
      <c r="V64" s="10"/>
      <c r="W64" s="97" t="s">
        <v>107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1"/>
      <c r="AJ64" s="11"/>
      <c r="AK64" s="11"/>
      <c r="AL64" s="11"/>
      <c r="AM64" s="11"/>
      <c r="AN64" s="11"/>
      <c r="AO64" s="11"/>
    </row>
    <row r="65" ht="15.75" customHeight="1">
      <c r="A65" s="53" t="s">
        <v>45</v>
      </c>
      <c r="B65" s="54" t="s">
        <v>46</v>
      </c>
      <c r="C65" s="54" t="s">
        <v>47</v>
      </c>
      <c r="D65" s="54" t="s">
        <v>48</v>
      </c>
      <c r="E65" s="54" t="s">
        <v>49</v>
      </c>
      <c r="F65" s="54" t="s">
        <v>50</v>
      </c>
      <c r="G65" s="54" t="s">
        <v>51</v>
      </c>
      <c r="H65" s="55" t="s">
        <v>52</v>
      </c>
      <c r="I65" s="54" t="s">
        <v>53</v>
      </c>
      <c r="J65" s="54" t="s">
        <v>54</v>
      </c>
      <c r="K65" s="54" t="s">
        <v>55</v>
      </c>
      <c r="L65" s="54" t="s">
        <v>56</v>
      </c>
      <c r="M65" s="56" t="s">
        <v>57</v>
      </c>
      <c r="N65" s="54" t="s">
        <v>58</v>
      </c>
      <c r="O65" s="54" t="s">
        <v>59</v>
      </c>
      <c r="P65" s="56" t="s">
        <v>60</v>
      </c>
      <c r="Q65" s="53" t="s">
        <v>61</v>
      </c>
      <c r="R65" s="54" t="s">
        <v>62</v>
      </c>
      <c r="S65" s="54" t="s">
        <v>63</v>
      </c>
      <c r="T65" s="57" t="s">
        <v>64</v>
      </c>
      <c r="U65" s="58"/>
      <c r="V65" s="59"/>
      <c r="W65" s="97" t="s">
        <v>108</v>
      </c>
      <c r="X65" s="10"/>
      <c r="Y65" s="10"/>
      <c r="Z65" s="59"/>
      <c r="AA65" s="59"/>
      <c r="AB65" s="59"/>
      <c r="AC65" s="59"/>
      <c r="AD65" s="43"/>
      <c r="AE65" s="59"/>
      <c r="AF65" s="59"/>
      <c r="AG65" s="59"/>
      <c r="AH65" s="59"/>
      <c r="AI65" s="60"/>
      <c r="AJ65" s="60"/>
      <c r="AK65" s="60"/>
      <c r="AL65" s="60"/>
      <c r="AM65" s="60"/>
      <c r="AN65" s="60"/>
      <c r="AO65" s="60"/>
    </row>
    <row r="66" ht="15.75" customHeight="1">
      <c r="A66" s="61"/>
      <c r="B66" s="62"/>
      <c r="C66" s="63" t="s">
        <v>2</v>
      </c>
      <c r="D66" s="64" t="s">
        <v>11</v>
      </c>
      <c r="E66" s="63" t="s">
        <v>65</v>
      </c>
      <c r="F66" s="63"/>
      <c r="G66" s="63">
        <v>280.0</v>
      </c>
      <c r="H66" s="67">
        <f>+(F66*G66)/1000</f>
        <v>0</v>
      </c>
      <c r="I66" s="68"/>
      <c r="J66" s="68" t="s">
        <v>38</v>
      </c>
      <c r="K66" s="68"/>
      <c r="L66" s="69"/>
      <c r="M66" s="68" t="s">
        <v>38</v>
      </c>
      <c r="N66" s="68" t="s">
        <v>38</v>
      </c>
      <c r="O66" s="68" t="s">
        <v>38</v>
      </c>
      <c r="P66" s="68" t="s">
        <v>27</v>
      </c>
      <c r="Q66" s="70">
        <v>1.0</v>
      </c>
      <c r="R66" s="71"/>
      <c r="S66" s="71"/>
      <c r="T66" s="72"/>
      <c r="U66" s="9"/>
      <c r="V66" s="10"/>
      <c r="W66" s="97" t="s">
        <v>109</v>
      </c>
      <c r="X66" s="59"/>
      <c r="Y66" s="59"/>
      <c r="Z66" s="10"/>
      <c r="AA66" s="10"/>
      <c r="AB66" s="10"/>
      <c r="AC66" s="10"/>
      <c r="AD66" s="10"/>
      <c r="AE66" s="10"/>
      <c r="AF66" s="10"/>
      <c r="AG66" s="10"/>
      <c r="AH66" s="10"/>
      <c r="AI66" s="11"/>
      <c r="AJ66" s="11"/>
      <c r="AK66" s="11"/>
      <c r="AL66" s="11"/>
      <c r="AM66" s="11"/>
      <c r="AN66" s="11"/>
      <c r="AO66" s="11"/>
    </row>
    <row r="67" ht="15.75" customHeight="1">
      <c r="A67" s="73" t="str">
        <f t="shared" ref="A67:A76" si="44">IF(A66="","",A66)</f>
        <v/>
      </c>
      <c r="B67" s="95" t="str">
        <f t="shared" ref="B67:P67" si="43">B66</f>
        <v/>
      </c>
      <c r="C67" s="75" t="str">
        <f t="shared" si="43"/>
        <v>Azar</v>
      </c>
      <c r="D67" s="75" t="str">
        <f t="shared" si="43"/>
        <v>302 SALMON PLATEADO (ONCORHYNCHUS KISUTCH) </v>
      </c>
      <c r="E67" s="75" t="str">
        <f t="shared" si="43"/>
        <v>1 ADULTOS</v>
      </c>
      <c r="F67" s="95" t="str">
        <f t="shared" si="43"/>
        <v/>
      </c>
      <c r="G67" s="79">
        <f t="shared" si="43"/>
        <v>280</v>
      </c>
      <c r="H67" s="78">
        <f t="shared" si="43"/>
        <v>0</v>
      </c>
      <c r="I67" s="79" t="str">
        <f t="shared" si="43"/>
        <v/>
      </c>
      <c r="J67" s="79" t="str">
        <f t="shared" si="43"/>
        <v>No</v>
      </c>
      <c r="K67" s="79" t="str">
        <f t="shared" si="43"/>
        <v/>
      </c>
      <c r="L67" s="79" t="str">
        <f t="shared" si="43"/>
        <v/>
      </c>
      <c r="M67" s="79" t="str">
        <f t="shared" si="43"/>
        <v>No</v>
      </c>
      <c r="N67" s="79" t="str">
        <f t="shared" si="43"/>
        <v>No</v>
      </c>
      <c r="O67" s="79" t="str">
        <f t="shared" si="43"/>
        <v>No</v>
      </c>
      <c r="P67" s="79" t="str">
        <f t="shared" si="43"/>
        <v>Si</v>
      </c>
      <c r="Q67" s="96">
        <v>2.0</v>
      </c>
      <c r="R67" s="30"/>
      <c r="S67" s="30"/>
      <c r="T67" s="100"/>
      <c r="U67" s="9"/>
      <c r="V67" s="10"/>
      <c r="W67" s="97" t="s">
        <v>110</v>
      </c>
      <c r="X67" s="43"/>
      <c r="Y67" s="59"/>
      <c r="Z67" s="10"/>
      <c r="AA67" s="10"/>
      <c r="AB67" s="10"/>
      <c r="AC67" s="10"/>
      <c r="AD67" s="10"/>
      <c r="AE67" s="10"/>
      <c r="AF67" s="10"/>
      <c r="AG67" s="10"/>
      <c r="AH67" s="10"/>
      <c r="AI67" s="11"/>
      <c r="AJ67" s="11"/>
      <c r="AK67" s="11"/>
      <c r="AL67" s="11"/>
      <c r="AM67" s="11"/>
      <c r="AN67" s="11"/>
      <c r="AO67" s="11"/>
    </row>
    <row r="68" ht="15.75" customHeight="1">
      <c r="A68" s="73" t="str">
        <f t="shared" si="44"/>
        <v/>
      </c>
      <c r="B68" s="95" t="str">
        <f t="shared" ref="B68:P68" si="45">B67</f>
        <v/>
      </c>
      <c r="C68" s="75" t="str">
        <f t="shared" si="45"/>
        <v>Azar</v>
      </c>
      <c r="D68" s="75" t="str">
        <f t="shared" si="45"/>
        <v>302 SALMON PLATEADO (ONCORHYNCHUS KISUTCH) </v>
      </c>
      <c r="E68" s="75" t="str">
        <f t="shared" si="45"/>
        <v>1 ADULTOS</v>
      </c>
      <c r="F68" s="95" t="str">
        <f t="shared" si="45"/>
        <v/>
      </c>
      <c r="G68" s="79">
        <f t="shared" si="45"/>
        <v>280</v>
      </c>
      <c r="H68" s="78">
        <f t="shared" si="45"/>
        <v>0</v>
      </c>
      <c r="I68" s="79" t="str">
        <f t="shared" si="45"/>
        <v/>
      </c>
      <c r="J68" s="79" t="str">
        <f t="shared" si="45"/>
        <v>No</v>
      </c>
      <c r="K68" s="79" t="str">
        <f t="shared" si="45"/>
        <v/>
      </c>
      <c r="L68" s="79" t="str">
        <f t="shared" si="45"/>
        <v/>
      </c>
      <c r="M68" s="79" t="str">
        <f t="shared" si="45"/>
        <v>No</v>
      </c>
      <c r="N68" s="79" t="str">
        <f t="shared" si="45"/>
        <v>No</v>
      </c>
      <c r="O68" s="79" t="str">
        <f t="shared" si="45"/>
        <v>No</v>
      </c>
      <c r="P68" s="79" t="str">
        <f t="shared" si="45"/>
        <v>Si</v>
      </c>
      <c r="Q68" s="96">
        <v>3.0</v>
      </c>
      <c r="R68" s="30"/>
      <c r="S68" s="30"/>
      <c r="T68" s="100"/>
      <c r="U68" s="9"/>
      <c r="V68" s="10"/>
      <c r="W68" s="97" t="s">
        <v>111</v>
      </c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1"/>
      <c r="AJ68" s="11"/>
      <c r="AK68" s="11"/>
      <c r="AL68" s="11"/>
      <c r="AM68" s="11"/>
      <c r="AN68" s="11"/>
      <c r="AO68" s="11"/>
    </row>
    <row r="69" ht="15.75" customHeight="1">
      <c r="A69" s="73" t="str">
        <f t="shared" si="44"/>
        <v/>
      </c>
      <c r="B69" s="95" t="str">
        <f t="shared" ref="B69:P69" si="46">B68</f>
        <v/>
      </c>
      <c r="C69" s="75" t="str">
        <f t="shared" si="46"/>
        <v>Azar</v>
      </c>
      <c r="D69" s="75" t="str">
        <f t="shared" si="46"/>
        <v>302 SALMON PLATEADO (ONCORHYNCHUS KISUTCH) </v>
      </c>
      <c r="E69" s="75" t="str">
        <f t="shared" si="46"/>
        <v>1 ADULTOS</v>
      </c>
      <c r="F69" s="95" t="str">
        <f t="shared" si="46"/>
        <v/>
      </c>
      <c r="G69" s="79">
        <f t="shared" si="46"/>
        <v>280</v>
      </c>
      <c r="H69" s="78">
        <f t="shared" si="46"/>
        <v>0</v>
      </c>
      <c r="I69" s="79" t="str">
        <f t="shared" si="46"/>
        <v/>
      </c>
      <c r="J69" s="79" t="str">
        <f t="shared" si="46"/>
        <v>No</v>
      </c>
      <c r="K69" s="79" t="str">
        <f t="shared" si="46"/>
        <v/>
      </c>
      <c r="L69" s="79" t="str">
        <f t="shared" si="46"/>
        <v/>
      </c>
      <c r="M69" s="79" t="str">
        <f t="shared" si="46"/>
        <v>No</v>
      </c>
      <c r="N69" s="79" t="str">
        <f t="shared" si="46"/>
        <v>No</v>
      </c>
      <c r="O69" s="79" t="str">
        <f t="shared" si="46"/>
        <v>No</v>
      </c>
      <c r="P69" s="79" t="str">
        <f t="shared" si="46"/>
        <v>Si</v>
      </c>
      <c r="Q69" s="96">
        <v>4.0</v>
      </c>
      <c r="R69" s="30"/>
      <c r="S69" s="30"/>
      <c r="T69" s="100"/>
      <c r="U69" s="9"/>
      <c r="V69" s="10"/>
      <c r="W69" s="97" t="s">
        <v>112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1"/>
      <c r="AJ69" s="11"/>
      <c r="AK69" s="11"/>
      <c r="AL69" s="11"/>
      <c r="AM69" s="11"/>
      <c r="AN69" s="11"/>
      <c r="AO69" s="11"/>
    </row>
    <row r="70" ht="15.75" customHeight="1">
      <c r="A70" s="73" t="str">
        <f t="shared" si="44"/>
        <v/>
      </c>
      <c r="B70" s="95" t="str">
        <f t="shared" ref="B70:P70" si="47">B69</f>
        <v/>
      </c>
      <c r="C70" s="75" t="str">
        <f t="shared" si="47"/>
        <v>Azar</v>
      </c>
      <c r="D70" s="75" t="str">
        <f t="shared" si="47"/>
        <v>302 SALMON PLATEADO (ONCORHYNCHUS KISUTCH) </v>
      </c>
      <c r="E70" s="75" t="str">
        <f t="shared" si="47"/>
        <v>1 ADULTOS</v>
      </c>
      <c r="F70" s="95" t="str">
        <f t="shared" si="47"/>
        <v/>
      </c>
      <c r="G70" s="79">
        <f t="shared" si="47"/>
        <v>280</v>
      </c>
      <c r="H70" s="78">
        <f t="shared" si="47"/>
        <v>0</v>
      </c>
      <c r="I70" s="79" t="str">
        <f t="shared" si="47"/>
        <v/>
      </c>
      <c r="J70" s="79" t="str">
        <f t="shared" si="47"/>
        <v>No</v>
      </c>
      <c r="K70" s="79" t="str">
        <f t="shared" si="47"/>
        <v/>
      </c>
      <c r="L70" s="79" t="str">
        <f t="shared" si="47"/>
        <v/>
      </c>
      <c r="M70" s="79" t="str">
        <f t="shared" si="47"/>
        <v>No</v>
      </c>
      <c r="N70" s="79" t="str">
        <f t="shared" si="47"/>
        <v>No</v>
      </c>
      <c r="O70" s="79" t="str">
        <f t="shared" si="47"/>
        <v>No</v>
      </c>
      <c r="P70" s="79" t="str">
        <f t="shared" si="47"/>
        <v>Si</v>
      </c>
      <c r="Q70" s="96">
        <v>5.0</v>
      </c>
      <c r="R70" s="30"/>
      <c r="S70" s="30"/>
      <c r="T70" s="100"/>
      <c r="U70" s="9"/>
      <c r="V70" s="10"/>
      <c r="W70" s="97" t="s">
        <v>113</v>
      </c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1"/>
      <c r="AJ70" s="11"/>
      <c r="AK70" s="11"/>
      <c r="AL70" s="11"/>
      <c r="AM70" s="11"/>
      <c r="AN70" s="11"/>
      <c r="AO70" s="11"/>
    </row>
    <row r="71" ht="15.75" customHeight="1">
      <c r="A71" s="73" t="str">
        <f t="shared" si="44"/>
        <v/>
      </c>
      <c r="B71" s="95" t="str">
        <f t="shared" ref="B71:P71" si="48">B70</f>
        <v/>
      </c>
      <c r="C71" s="75" t="str">
        <f t="shared" si="48"/>
        <v>Azar</v>
      </c>
      <c r="D71" s="75" t="str">
        <f t="shared" si="48"/>
        <v>302 SALMON PLATEADO (ONCORHYNCHUS KISUTCH) </v>
      </c>
      <c r="E71" s="75" t="str">
        <f t="shared" si="48"/>
        <v>1 ADULTOS</v>
      </c>
      <c r="F71" s="95" t="str">
        <f t="shared" si="48"/>
        <v/>
      </c>
      <c r="G71" s="79">
        <f t="shared" si="48"/>
        <v>280</v>
      </c>
      <c r="H71" s="78">
        <f t="shared" si="48"/>
        <v>0</v>
      </c>
      <c r="I71" s="79" t="str">
        <f t="shared" si="48"/>
        <v/>
      </c>
      <c r="J71" s="79" t="str">
        <f t="shared" si="48"/>
        <v>No</v>
      </c>
      <c r="K71" s="79" t="str">
        <f t="shared" si="48"/>
        <v/>
      </c>
      <c r="L71" s="79" t="str">
        <f t="shared" si="48"/>
        <v/>
      </c>
      <c r="M71" s="79" t="str">
        <f t="shared" si="48"/>
        <v>No</v>
      </c>
      <c r="N71" s="79" t="str">
        <f t="shared" si="48"/>
        <v>No</v>
      </c>
      <c r="O71" s="79" t="str">
        <f t="shared" si="48"/>
        <v>No</v>
      </c>
      <c r="P71" s="79" t="str">
        <f t="shared" si="48"/>
        <v>Si</v>
      </c>
      <c r="Q71" s="96">
        <v>6.0</v>
      </c>
      <c r="R71" s="30"/>
      <c r="S71" s="30"/>
      <c r="T71" s="100"/>
      <c r="U71" s="9"/>
      <c r="V71" s="10"/>
      <c r="W71" s="97" t="s">
        <v>114</v>
      </c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/>
      <c r="AJ71" s="11"/>
      <c r="AK71" s="11"/>
      <c r="AL71" s="11"/>
      <c r="AM71" s="11"/>
      <c r="AN71" s="11"/>
      <c r="AO71" s="11"/>
    </row>
    <row r="72" ht="15.75" customHeight="1">
      <c r="A72" s="73" t="str">
        <f t="shared" si="44"/>
        <v/>
      </c>
      <c r="B72" s="95" t="str">
        <f t="shared" ref="B72:P72" si="49">B71</f>
        <v/>
      </c>
      <c r="C72" s="75" t="str">
        <f t="shared" si="49"/>
        <v>Azar</v>
      </c>
      <c r="D72" s="75" t="str">
        <f t="shared" si="49"/>
        <v>302 SALMON PLATEADO (ONCORHYNCHUS KISUTCH) </v>
      </c>
      <c r="E72" s="75" t="str">
        <f t="shared" si="49"/>
        <v>1 ADULTOS</v>
      </c>
      <c r="F72" s="95" t="str">
        <f t="shared" si="49"/>
        <v/>
      </c>
      <c r="G72" s="79">
        <f t="shared" si="49"/>
        <v>280</v>
      </c>
      <c r="H72" s="78">
        <f t="shared" si="49"/>
        <v>0</v>
      </c>
      <c r="I72" s="79" t="str">
        <f t="shared" si="49"/>
        <v/>
      </c>
      <c r="J72" s="79" t="str">
        <f t="shared" si="49"/>
        <v>No</v>
      </c>
      <c r="K72" s="79" t="str">
        <f t="shared" si="49"/>
        <v/>
      </c>
      <c r="L72" s="79" t="str">
        <f t="shared" si="49"/>
        <v/>
      </c>
      <c r="M72" s="79" t="str">
        <f t="shared" si="49"/>
        <v>No</v>
      </c>
      <c r="N72" s="79" t="str">
        <f t="shared" si="49"/>
        <v>No</v>
      </c>
      <c r="O72" s="79" t="str">
        <f t="shared" si="49"/>
        <v>No</v>
      </c>
      <c r="P72" s="79" t="str">
        <f t="shared" si="49"/>
        <v>Si</v>
      </c>
      <c r="Q72" s="96">
        <v>7.0</v>
      </c>
      <c r="R72" s="30"/>
      <c r="S72" s="30"/>
      <c r="T72" s="100"/>
      <c r="U72" s="9"/>
      <c r="V72" s="10"/>
      <c r="W72" s="97" t="s">
        <v>115</v>
      </c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1"/>
      <c r="AJ72" s="11"/>
      <c r="AK72" s="11"/>
      <c r="AL72" s="11"/>
      <c r="AM72" s="11"/>
      <c r="AN72" s="11"/>
      <c r="AO72" s="11"/>
    </row>
    <row r="73" ht="15.75" customHeight="1">
      <c r="A73" s="73" t="str">
        <f t="shared" si="44"/>
        <v/>
      </c>
      <c r="B73" s="95" t="str">
        <f t="shared" ref="B73:P73" si="50">B72</f>
        <v/>
      </c>
      <c r="C73" s="75" t="str">
        <f t="shared" si="50"/>
        <v>Azar</v>
      </c>
      <c r="D73" s="75" t="str">
        <f t="shared" si="50"/>
        <v>302 SALMON PLATEADO (ONCORHYNCHUS KISUTCH) </v>
      </c>
      <c r="E73" s="75" t="str">
        <f t="shared" si="50"/>
        <v>1 ADULTOS</v>
      </c>
      <c r="F73" s="95" t="str">
        <f t="shared" si="50"/>
        <v/>
      </c>
      <c r="G73" s="79">
        <f t="shared" si="50"/>
        <v>280</v>
      </c>
      <c r="H73" s="78">
        <f t="shared" si="50"/>
        <v>0</v>
      </c>
      <c r="I73" s="79" t="str">
        <f t="shared" si="50"/>
        <v/>
      </c>
      <c r="J73" s="79" t="str">
        <f t="shared" si="50"/>
        <v>No</v>
      </c>
      <c r="K73" s="79" t="str">
        <f t="shared" si="50"/>
        <v/>
      </c>
      <c r="L73" s="79" t="str">
        <f t="shared" si="50"/>
        <v/>
      </c>
      <c r="M73" s="79" t="str">
        <f t="shared" si="50"/>
        <v>No</v>
      </c>
      <c r="N73" s="79" t="str">
        <f t="shared" si="50"/>
        <v>No</v>
      </c>
      <c r="O73" s="79" t="str">
        <f t="shared" si="50"/>
        <v>No</v>
      </c>
      <c r="P73" s="79" t="str">
        <f t="shared" si="50"/>
        <v>Si</v>
      </c>
      <c r="Q73" s="96">
        <v>8.0</v>
      </c>
      <c r="R73" s="30"/>
      <c r="S73" s="30"/>
      <c r="T73" s="100"/>
      <c r="U73" s="9"/>
      <c r="V73" s="10"/>
      <c r="W73" s="97" t="s">
        <v>116</v>
      </c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1"/>
      <c r="AJ73" s="11"/>
      <c r="AK73" s="11"/>
      <c r="AL73" s="11"/>
      <c r="AM73" s="11"/>
      <c r="AN73" s="11"/>
      <c r="AO73" s="11"/>
    </row>
    <row r="74" ht="15.75" customHeight="1">
      <c r="A74" s="73" t="str">
        <f t="shared" si="44"/>
        <v/>
      </c>
      <c r="B74" s="95" t="str">
        <f t="shared" ref="B74:P74" si="51">B73</f>
        <v/>
      </c>
      <c r="C74" s="75" t="str">
        <f t="shared" si="51"/>
        <v>Azar</v>
      </c>
      <c r="D74" s="75" t="str">
        <f t="shared" si="51"/>
        <v>302 SALMON PLATEADO (ONCORHYNCHUS KISUTCH) </v>
      </c>
      <c r="E74" s="75" t="str">
        <f t="shared" si="51"/>
        <v>1 ADULTOS</v>
      </c>
      <c r="F74" s="95" t="str">
        <f t="shared" si="51"/>
        <v/>
      </c>
      <c r="G74" s="79">
        <f t="shared" si="51"/>
        <v>280</v>
      </c>
      <c r="H74" s="78">
        <f t="shared" si="51"/>
        <v>0</v>
      </c>
      <c r="I74" s="79" t="str">
        <f t="shared" si="51"/>
        <v/>
      </c>
      <c r="J74" s="79" t="str">
        <f t="shared" si="51"/>
        <v>No</v>
      </c>
      <c r="K74" s="79" t="str">
        <f t="shared" si="51"/>
        <v/>
      </c>
      <c r="L74" s="79" t="str">
        <f t="shared" si="51"/>
        <v/>
      </c>
      <c r="M74" s="79" t="str">
        <f t="shared" si="51"/>
        <v>No</v>
      </c>
      <c r="N74" s="79" t="str">
        <f t="shared" si="51"/>
        <v>No</v>
      </c>
      <c r="O74" s="79" t="str">
        <f t="shared" si="51"/>
        <v>No</v>
      </c>
      <c r="P74" s="79" t="str">
        <f t="shared" si="51"/>
        <v>Si</v>
      </c>
      <c r="Q74" s="96">
        <v>9.0</v>
      </c>
      <c r="R74" s="30"/>
      <c r="S74" s="30"/>
      <c r="T74" s="100"/>
      <c r="U74" s="9"/>
      <c r="V74" s="10"/>
      <c r="W74" s="97" t="s">
        <v>117</v>
      </c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/>
      <c r="AJ74" s="11"/>
      <c r="AK74" s="11"/>
      <c r="AL74" s="11"/>
      <c r="AM74" s="11"/>
      <c r="AN74" s="11"/>
      <c r="AO74" s="11"/>
    </row>
    <row r="75" ht="15.75" customHeight="1">
      <c r="A75" s="73" t="str">
        <f t="shared" si="44"/>
        <v/>
      </c>
      <c r="B75" s="95" t="str">
        <f t="shared" ref="B75:P75" si="52">B74</f>
        <v/>
      </c>
      <c r="C75" s="75" t="str">
        <f t="shared" si="52"/>
        <v>Azar</v>
      </c>
      <c r="D75" s="75" t="str">
        <f t="shared" si="52"/>
        <v>302 SALMON PLATEADO (ONCORHYNCHUS KISUTCH) </v>
      </c>
      <c r="E75" s="75" t="str">
        <f t="shared" si="52"/>
        <v>1 ADULTOS</v>
      </c>
      <c r="F75" s="95" t="str">
        <f t="shared" si="52"/>
        <v/>
      </c>
      <c r="G75" s="79">
        <f t="shared" si="52"/>
        <v>280</v>
      </c>
      <c r="H75" s="78">
        <f t="shared" si="52"/>
        <v>0</v>
      </c>
      <c r="I75" s="79" t="str">
        <f t="shared" si="52"/>
        <v/>
      </c>
      <c r="J75" s="79" t="str">
        <f t="shared" si="52"/>
        <v>No</v>
      </c>
      <c r="K75" s="79" t="str">
        <f t="shared" si="52"/>
        <v/>
      </c>
      <c r="L75" s="79" t="str">
        <f t="shared" si="52"/>
        <v/>
      </c>
      <c r="M75" s="79" t="str">
        <f t="shared" si="52"/>
        <v>No</v>
      </c>
      <c r="N75" s="79" t="str">
        <f t="shared" si="52"/>
        <v>No</v>
      </c>
      <c r="O75" s="79" t="str">
        <f t="shared" si="52"/>
        <v>No</v>
      </c>
      <c r="P75" s="79" t="str">
        <f t="shared" si="52"/>
        <v>Si</v>
      </c>
      <c r="Q75" s="96">
        <v>10.0</v>
      </c>
      <c r="R75" s="30"/>
      <c r="S75" s="30"/>
      <c r="T75" s="100"/>
      <c r="U75" s="9"/>
      <c r="V75" s="10"/>
      <c r="W75" s="97" t="s">
        <v>118</v>
      </c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1"/>
      <c r="AJ75" s="11"/>
      <c r="AK75" s="11"/>
      <c r="AL75" s="11"/>
      <c r="AM75" s="11"/>
      <c r="AN75" s="11"/>
      <c r="AO75" s="11"/>
    </row>
    <row r="76" ht="15.75" customHeight="1">
      <c r="A76" s="99" t="str">
        <f t="shared" si="44"/>
        <v/>
      </c>
      <c r="B76" s="74" t="str">
        <f t="shared" ref="B76:P76" si="53">B75</f>
        <v/>
      </c>
      <c r="C76" s="84" t="str">
        <f t="shared" si="53"/>
        <v>Azar</v>
      </c>
      <c r="D76" s="84" t="str">
        <f t="shared" si="53"/>
        <v>302 SALMON PLATEADO (ONCORHYNCHUS KISUTCH) </v>
      </c>
      <c r="E76" s="84" t="str">
        <f t="shared" si="53"/>
        <v>1 ADULTOS</v>
      </c>
      <c r="F76" s="74" t="str">
        <f t="shared" si="53"/>
        <v/>
      </c>
      <c r="G76" s="88">
        <f t="shared" si="53"/>
        <v>280</v>
      </c>
      <c r="H76" s="87">
        <f t="shared" si="53"/>
        <v>0</v>
      </c>
      <c r="I76" s="88" t="str">
        <f t="shared" si="53"/>
        <v/>
      </c>
      <c r="J76" s="88" t="str">
        <f t="shared" si="53"/>
        <v>No</v>
      </c>
      <c r="K76" s="88" t="str">
        <f t="shared" si="53"/>
        <v/>
      </c>
      <c r="L76" s="88" t="str">
        <f t="shared" si="53"/>
        <v/>
      </c>
      <c r="M76" s="88" t="str">
        <f t="shared" si="53"/>
        <v>No</v>
      </c>
      <c r="N76" s="88" t="str">
        <f t="shared" si="53"/>
        <v>No</v>
      </c>
      <c r="O76" s="88" t="str">
        <f t="shared" si="53"/>
        <v>No</v>
      </c>
      <c r="P76" s="88" t="str">
        <f t="shared" si="53"/>
        <v>Si</v>
      </c>
      <c r="Q76" s="98" t="s">
        <v>70</v>
      </c>
      <c r="R76" s="101"/>
      <c r="S76" s="101"/>
      <c r="T76" s="102"/>
      <c r="U76" s="9"/>
      <c r="V76" s="10"/>
      <c r="W76" s="97" t="s">
        <v>31</v>
      </c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1"/>
      <c r="AJ76" s="11"/>
      <c r="AK76" s="11"/>
      <c r="AL76" s="11"/>
      <c r="AM76" s="11"/>
      <c r="AN76" s="11"/>
      <c r="AO76" s="11"/>
    </row>
    <row r="77" ht="15.75" customHeight="1">
      <c r="A77" s="53" t="s">
        <v>45</v>
      </c>
      <c r="B77" s="54" t="s">
        <v>46</v>
      </c>
      <c r="C77" s="54" t="s">
        <v>47</v>
      </c>
      <c r="D77" s="54" t="s">
        <v>48</v>
      </c>
      <c r="E77" s="54" t="s">
        <v>49</v>
      </c>
      <c r="F77" s="54" t="s">
        <v>50</v>
      </c>
      <c r="G77" s="54" t="s">
        <v>51</v>
      </c>
      <c r="H77" s="55" t="s">
        <v>52</v>
      </c>
      <c r="I77" s="54" t="s">
        <v>53</v>
      </c>
      <c r="J77" s="54" t="s">
        <v>54</v>
      </c>
      <c r="K77" s="54" t="s">
        <v>55</v>
      </c>
      <c r="L77" s="54" t="s">
        <v>56</v>
      </c>
      <c r="M77" s="56" t="s">
        <v>57</v>
      </c>
      <c r="N77" s="54" t="s">
        <v>58</v>
      </c>
      <c r="O77" s="54" t="s">
        <v>59</v>
      </c>
      <c r="P77" s="56" t="s">
        <v>60</v>
      </c>
      <c r="Q77" s="53" t="s">
        <v>61</v>
      </c>
      <c r="R77" s="54" t="s">
        <v>62</v>
      </c>
      <c r="S77" s="54" t="s">
        <v>63</v>
      </c>
      <c r="T77" s="57" t="s">
        <v>64</v>
      </c>
      <c r="U77" s="58"/>
      <c r="V77" s="59"/>
      <c r="W77" s="97" t="s">
        <v>119</v>
      </c>
      <c r="X77" s="10"/>
      <c r="Y77" s="10"/>
      <c r="Z77" s="59"/>
      <c r="AA77" s="59"/>
      <c r="AB77" s="59"/>
      <c r="AC77" s="59"/>
      <c r="AD77" s="43"/>
      <c r="AE77" s="59"/>
      <c r="AF77" s="59"/>
      <c r="AG77" s="59"/>
      <c r="AH77" s="59"/>
      <c r="AI77" s="60"/>
      <c r="AJ77" s="60"/>
      <c r="AK77" s="60"/>
      <c r="AL77" s="60"/>
      <c r="AM77" s="60"/>
      <c r="AN77" s="60"/>
      <c r="AO77" s="60"/>
    </row>
    <row r="78" ht="15.75" customHeight="1">
      <c r="A78" s="61"/>
      <c r="B78" s="62"/>
      <c r="C78" s="63" t="s">
        <v>2</v>
      </c>
      <c r="D78" s="64" t="s">
        <v>11</v>
      </c>
      <c r="E78" s="63" t="s">
        <v>65</v>
      </c>
      <c r="F78" s="63"/>
      <c r="G78" s="63">
        <v>264.0</v>
      </c>
      <c r="H78" s="67">
        <f>+(F78*G78)/1000</f>
        <v>0</v>
      </c>
      <c r="I78" s="68"/>
      <c r="J78" s="68" t="s">
        <v>38</v>
      </c>
      <c r="K78" s="68"/>
      <c r="L78" s="69"/>
      <c r="M78" s="68" t="s">
        <v>38</v>
      </c>
      <c r="N78" s="68" t="s">
        <v>38</v>
      </c>
      <c r="O78" s="68" t="s">
        <v>38</v>
      </c>
      <c r="P78" s="68" t="s">
        <v>27</v>
      </c>
      <c r="Q78" s="70">
        <v>1.0</v>
      </c>
      <c r="R78" s="71"/>
      <c r="S78" s="71"/>
      <c r="T78" s="72"/>
      <c r="U78" s="9"/>
      <c r="V78" s="10"/>
      <c r="W78" s="97" t="s">
        <v>120</v>
      </c>
      <c r="X78" s="59"/>
      <c r="Y78" s="59"/>
      <c r="Z78" s="10"/>
      <c r="AA78" s="10"/>
      <c r="AB78" s="10"/>
      <c r="AC78" s="10"/>
      <c r="AD78" s="10"/>
      <c r="AE78" s="10"/>
      <c r="AF78" s="10"/>
      <c r="AG78" s="10"/>
      <c r="AH78" s="10"/>
      <c r="AI78" s="11"/>
      <c r="AJ78" s="11"/>
      <c r="AK78" s="11"/>
      <c r="AL78" s="11"/>
      <c r="AM78" s="11"/>
      <c r="AN78" s="11"/>
      <c r="AO78" s="11"/>
    </row>
    <row r="79" ht="15.75" customHeight="1">
      <c r="A79" s="103" t="str">
        <f t="shared" ref="A79:A88" si="55">IF(A78="","",A78)</f>
        <v/>
      </c>
      <c r="B79" s="95" t="str">
        <f t="shared" ref="B79:P79" si="54">B78</f>
        <v/>
      </c>
      <c r="C79" s="75" t="str">
        <f t="shared" si="54"/>
        <v>Azar</v>
      </c>
      <c r="D79" s="75" t="str">
        <f t="shared" si="54"/>
        <v>302 SALMON PLATEADO (ONCORHYNCHUS KISUTCH) </v>
      </c>
      <c r="E79" s="75" t="str">
        <f t="shared" si="54"/>
        <v>1 ADULTOS</v>
      </c>
      <c r="F79" s="95" t="str">
        <f t="shared" si="54"/>
        <v/>
      </c>
      <c r="G79" s="79">
        <f t="shared" si="54"/>
        <v>264</v>
      </c>
      <c r="H79" s="78">
        <f t="shared" si="54"/>
        <v>0</v>
      </c>
      <c r="I79" s="79" t="str">
        <f t="shared" si="54"/>
        <v/>
      </c>
      <c r="J79" s="79" t="str">
        <f t="shared" si="54"/>
        <v>No</v>
      </c>
      <c r="K79" s="79" t="str">
        <f t="shared" si="54"/>
        <v/>
      </c>
      <c r="L79" s="79" t="str">
        <f t="shared" si="54"/>
        <v/>
      </c>
      <c r="M79" s="79" t="str">
        <f t="shared" si="54"/>
        <v>No</v>
      </c>
      <c r="N79" s="79" t="str">
        <f t="shared" si="54"/>
        <v>No</v>
      </c>
      <c r="O79" s="79" t="str">
        <f t="shared" si="54"/>
        <v>No</v>
      </c>
      <c r="P79" s="79" t="str">
        <f t="shared" si="54"/>
        <v>Si</v>
      </c>
      <c r="Q79" s="96">
        <v>2.0</v>
      </c>
      <c r="R79" s="30"/>
      <c r="S79" s="30"/>
      <c r="T79" s="100"/>
      <c r="U79" s="9"/>
      <c r="V79" s="10"/>
      <c r="W79" s="97" t="s">
        <v>121</v>
      </c>
      <c r="X79" s="43"/>
      <c r="Y79" s="59"/>
      <c r="Z79" s="10"/>
      <c r="AA79" s="10"/>
      <c r="AB79" s="10"/>
      <c r="AC79" s="10"/>
      <c r="AD79" s="10"/>
      <c r="AE79" s="10"/>
      <c r="AF79" s="10"/>
      <c r="AG79" s="10"/>
      <c r="AH79" s="10"/>
      <c r="AI79" s="11"/>
      <c r="AJ79" s="11"/>
      <c r="AK79" s="11"/>
      <c r="AL79" s="11"/>
      <c r="AM79" s="11"/>
      <c r="AN79" s="11"/>
      <c r="AO79" s="11"/>
    </row>
    <row r="80" ht="15.75" customHeight="1">
      <c r="A80" s="103" t="str">
        <f t="shared" si="55"/>
        <v/>
      </c>
      <c r="B80" s="95" t="str">
        <f t="shared" ref="B80:P80" si="56">B79</f>
        <v/>
      </c>
      <c r="C80" s="75" t="str">
        <f t="shared" si="56"/>
        <v>Azar</v>
      </c>
      <c r="D80" s="75" t="str">
        <f t="shared" si="56"/>
        <v>302 SALMON PLATEADO (ONCORHYNCHUS KISUTCH) </v>
      </c>
      <c r="E80" s="75" t="str">
        <f t="shared" si="56"/>
        <v>1 ADULTOS</v>
      </c>
      <c r="F80" s="95" t="str">
        <f t="shared" si="56"/>
        <v/>
      </c>
      <c r="G80" s="79">
        <f t="shared" si="56"/>
        <v>264</v>
      </c>
      <c r="H80" s="78">
        <f t="shared" si="56"/>
        <v>0</v>
      </c>
      <c r="I80" s="79" t="str">
        <f t="shared" si="56"/>
        <v/>
      </c>
      <c r="J80" s="79" t="str">
        <f t="shared" si="56"/>
        <v>No</v>
      </c>
      <c r="K80" s="79" t="str">
        <f t="shared" si="56"/>
        <v/>
      </c>
      <c r="L80" s="79" t="str">
        <f t="shared" si="56"/>
        <v/>
      </c>
      <c r="M80" s="79" t="str">
        <f t="shared" si="56"/>
        <v>No</v>
      </c>
      <c r="N80" s="79" t="str">
        <f t="shared" si="56"/>
        <v>No</v>
      </c>
      <c r="O80" s="79" t="str">
        <f t="shared" si="56"/>
        <v>No</v>
      </c>
      <c r="P80" s="79" t="str">
        <f t="shared" si="56"/>
        <v>Si</v>
      </c>
      <c r="Q80" s="96">
        <v>3.0</v>
      </c>
      <c r="R80" s="30"/>
      <c r="S80" s="30"/>
      <c r="T80" s="100"/>
      <c r="U80" s="9"/>
      <c r="V80" s="10"/>
      <c r="W80" s="97" t="s">
        <v>122</v>
      </c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1"/>
      <c r="AJ80" s="11"/>
      <c r="AK80" s="11"/>
      <c r="AL80" s="11"/>
      <c r="AM80" s="11"/>
      <c r="AN80" s="11"/>
      <c r="AO80" s="11"/>
    </row>
    <row r="81" ht="15.75" customHeight="1">
      <c r="A81" s="103" t="str">
        <f t="shared" si="55"/>
        <v/>
      </c>
      <c r="B81" s="95" t="str">
        <f t="shared" ref="B81:P81" si="57">B80</f>
        <v/>
      </c>
      <c r="C81" s="75" t="str">
        <f t="shared" si="57"/>
        <v>Azar</v>
      </c>
      <c r="D81" s="75" t="str">
        <f t="shared" si="57"/>
        <v>302 SALMON PLATEADO (ONCORHYNCHUS KISUTCH) </v>
      </c>
      <c r="E81" s="75" t="str">
        <f t="shared" si="57"/>
        <v>1 ADULTOS</v>
      </c>
      <c r="F81" s="95" t="str">
        <f t="shared" si="57"/>
        <v/>
      </c>
      <c r="G81" s="79">
        <f t="shared" si="57"/>
        <v>264</v>
      </c>
      <c r="H81" s="78">
        <f t="shared" si="57"/>
        <v>0</v>
      </c>
      <c r="I81" s="79" t="str">
        <f t="shared" si="57"/>
        <v/>
      </c>
      <c r="J81" s="79" t="str">
        <f t="shared" si="57"/>
        <v>No</v>
      </c>
      <c r="K81" s="79" t="str">
        <f t="shared" si="57"/>
        <v/>
      </c>
      <c r="L81" s="79" t="str">
        <f t="shared" si="57"/>
        <v/>
      </c>
      <c r="M81" s="79" t="str">
        <f t="shared" si="57"/>
        <v>No</v>
      </c>
      <c r="N81" s="79" t="str">
        <f t="shared" si="57"/>
        <v>No</v>
      </c>
      <c r="O81" s="79" t="str">
        <f t="shared" si="57"/>
        <v>No</v>
      </c>
      <c r="P81" s="79" t="str">
        <f t="shared" si="57"/>
        <v>Si</v>
      </c>
      <c r="Q81" s="96">
        <v>4.0</v>
      </c>
      <c r="R81" s="30"/>
      <c r="S81" s="30"/>
      <c r="T81" s="100"/>
      <c r="U81" s="9"/>
      <c r="V81" s="10"/>
      <c r="W81" s="97" t="s">
        <v>123</v>
      </c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1"/>
      <c r="AJ81" s="11"/>
      <c r="AK81" s="11"/>
      <c r="AL81" s="11"/>
      <c r="AM81" s="11"/>
      <c r="AN81" s="11"/>
      <c r="AO81" s="11"/>
    </row>
    <row r="82" ht="15.75" customHeight="1">
      <c r="A82" s="103" t="str">
        <f t="shared" si="55"/>
        <v/>
      </c>
      <c r="B82" s="95" t="str">
        <f t="shared" ref="B82:P82" si="58">B81</f>
        <v/>
      </c>
      <c r="C82" s="75" t="str">
        <f t="shared" si="58"/>
        <v>Azar</v>
      </c>
      <c r="D82" s="75" t="str">
        <f t="shared" si="58"/>
        <v>302 SALMON PLATEADO (ONCORHYNCHUS KISUTCH) </v>
      </c>
      <c r="E82" s="75" t="str">
        <f t="shared" si="58"/>
        <v>1 ADULTOS</v>
      </c>
      <c r="F82" s="95" t="str">
        <f t="shared" si="58"/>
        <v/>
      </c>
      <c r="G82" s="79">
        <f t="shared" si="58"/>
        <v>264</v>
      </c>
      <c r="H82" s="78">
        <f t="shared" si="58"/>
        <v>0</v>
      </c>
      <c r="I82" s="79" t="str">
        <f t="shared" si="58"/>
        <v/>
      </c>
      <c r="J82" s="79" t="str">
        <f t="shared" si="58"/>
        <v>No</v>
      </c>
      <c r="K82" s="79" t="str">
        <f t="shared" si="58"/>
        <v/>
      </c>
      <c r="L82" s="79" t="str">
        <f t="shared" si="58"/>
        <v/>
      </c>
      <c r="M82" s="79" t="str">
        <f t="shared" si="58"/>
        <v>No</v>
      </c>
      <c r="N82" s="79" t="str">
        <f t="shared" si="58"/>
        <v>No</v>
      </c>
      <c r="O82" s="79" t="str">
        <f t="shared" si="58"/>
        <v>No</v>
      </c>
      <c r="P82" s="79" t="str">
        <f t="shared" si="58"/>
        <v>Si</v>
      </c>
      <c r="Q82" s="96">
        <v>5.0</v>
      </c>
      <c r="R82" s="30"/>
      <c r="S82" s="30"/>
      <c r="T82" s="100"/>
      <c r="U82" s="9"/>
      <c r="V82" s="10"/>
      <c r="W82" s="97" t="s">
        <v>124</v>
      </c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1"/>
      <c r="AJ82" s="11"/>
      <c r="AK82" s="11"/>
      <c r="AL82" s="11"/>
      <c r="AM82" s="11"/>
      <c r="AN82" s="11"/>
      <c r="AO82" s="11"/>
    </row>
    <row r="83" ht="15.75" customHeight="1">
      <c r="A83" s="103" t="str">
        <f t="shared" si="55"/>
        <v/>
      </c>
      <c r="B83" s="95" t="str">
        <f t="shared" ref="B83:P83" si="59">B82</f>
        <v/>
      </c>
      <c r="C83" s="75" t="str">
        <f t="shared" si="59"/>
        <v>Azar</v>
      </c>
      <c r="D83" s="75" t="str">
        <f t="shared" si="59"/>
        <v>302 SALMON PLATEADO (ONCORHYNCHUS KISUTCH) </v>
      </c>
      <c r="E83" s="75" t="str">
        <f t="shared" si="59"/>
        <v>1 ADULTOS</v>
      </c>
      <c r="F83" s="95" t="str">
        <f t="shared" si="59"/>
        <v/>
      </c>
      <c r="G83" s="79">
        <f t="shared" si="59"/>
        <v>264</v>
      </c>
      <c r="H83" s="78">
        <f t="shared" si="59"/>
        <v>0</v>
      </c>
      <c r="I83" s="79" t="str">
        <f t="shared" si="59"/>
        <v/>
      </c>
      <c r="J83" s="79" t="str">
        <f t="shared" si="59"/>
        <v>No</v>
      </c>
      <c r="K83" s="79" t="str">
        <f t="shared" si="59"/>
        <v/>
      </c>
      <c r="L83" s="79" t="str">
        <f t="shared" si="59"/>
        <v/>
      </c>
      <c r="M83" s="79" t="str">
        <f t="shared" si="59"/>
        <v>No</v>
      </c>
      <c r="N83" s="79" t="str">
        <f t="shared" si="59"/>
        <v>No</v>
      </c>
      <c r="O83" s="79" t="str">
        <f t="shared" si="59"/>
        <v>No</v>
      </c>
      <c r="P83" s="79" t="str">
        <f t="shared" si="59"/>
        <v>Si</v>
      </c>
      <c r="Q83" s="96">
        <v>6.0</v>
      </c>
      <c r="R83" s="30"/>
      <c r="S83" s="30"/>
      <c r="T83" s="100"/>
      <c r="U83" s="9"/>
      <c r="V83" s="10"/>
      <c r="W83" s="97" t="s">
        <v>125</v>
      </c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1"/>
      <c r="AJ83" s="11"/>
      <c r="AK83" s="11"/>
      <c r="AL83" s="11"/>
      <c r="AM83" s="11"/>
      <c r="AN83" s="11"/>
      <c r="AO83" s="11"/>
    </row>
    <row r="84" ht="15.75" customHeight="1">
      <c r="A84" s="103" t="str">
        <f t="shared" si="55"/>
        <v/>
      </c>
      <c r="B84" s="95" t="str">
        <f t="shared" ref="B84:P84" si="60">B83</f>
        <v/>
      </c>
      <c r="C84" s="75" t="str">
        <f t="shared" si="60"/>
        <v>Azar</v>
      </c>
      <c r="D84" s="75" t="str">
        <f t="shared" si="60"/>
        <v>302 SALMON PLATEADO (ONCORHYNCHUS KISUTCH) </v>
      </c>
      <c r="E84" s="75" t="str">
        <f t="shared" si="60"/>
        <v>1 ADULTOS</v>
      </c>
      <c r="F84" s="95" t="str">
        <f t="shared" si="60"/>
        <v/>
      </c>
      <c r="G84" s="79">
        <f t="shared" si="60"/>
        <v>264</v>
      </c>
      <c r="H84" s="78">
        <f t="shared" si="60"/>
        <v>0</v>
      </c>
      <c r="I84" s="79" t="str">
        <f t="shared" si="60"/>
        <v/>
      </c>
      <c r="J84" s="79" t="str">
        <f t="shared" si="60"/>
        <v>No</v>
      </c>
      <c r="K84" s="79" t="str">
        <f t="shared" si="60"/>
        <v/>
      </c>
      <c r="L84" s="79" t="str">
        <f t="shared" si="60"/>
        <v/>
      </c>
      <c r="M84" s="79" t="str">
        <f t="shared" si="60"/>
        <v>No</v>
      </c>
      <c r="N84" s="79" t="str">
        <f t="shared" si="60"/>
        <v>No</v>
      </c>
      <c r="O84" s="79" t="str">
        <f t="shared" si="60"/>
        <v>No</v>
      </c>
      <c r="P84" s="79" t="str">
        <f t="shared" si="60"/>
        <v>Si</v>
      </c>
      <c r="Q84" s="96">
        <v>7.0</v>
      </c>
      <c r="R84" s="30"/>
      <c r="S84" s="30"/>
      <c r="T84" s="100"/>
      <c r="U84" s="9"/>
      <c r="V84" s="10"/>
      <c r="W84" s="97" t="s">
        <v>126</v>
      </c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1"/>
      <c r="AJ84" s="11"/>
      <c r="AK84" s="11"/>
      <c r="AL84" s="11"/>
      <c r="AM84" s="11"/>
      <c r="AN84" s="11"/>
      <c r="AO84" s="11"/>
    </row>
    <row r="85" ht="15.75" customHeight="1">
      <c r="A85" s="103" t="str">
        <f t="shared" si="55"/>
        <v/>
      </c>
      <c r="B85" s="95" t="str">
        <f t="shared" ref="B85:P85" si="61">B84</f>
        <v/>
      </c>
      <c r="C85" s="75" t="str">
        <f t="shared" si="61"/>
        <v>Azar</v>
      </c>
      <c r="D85" s="75" t="str">
        <f t="shared" si="61"/>
        <v>302 SALMON PLATEADO (ONCORHYNCHUS KISUTCH) </v>
      </c>
      <c r="E85" s="75" t="str">
        <f t="shared" si="61"/>
        <v>1 ADULTOS</v>
      </c>
      <c r="F85" s="95" t="str">
        <f t="shared" si="61"/>
        <v/>
      </c>
      <c r="G85" s="79">
        <f t="shared" si="61"/>
        <v>264</v>
      </c>
      <c r="H85" s="78">
        <f t="shared" si="61"/>
        <v>0</v>
      </c>
      <c r="I85" s="79" t="str">
        <f t="shared" si="61"/>
        <v/>
      </c>
      <c r="J85" s="79" t="str">
        <f t="shared" si="61"/>
        <v>No</v>
      </c>
      <c r="K85" s="79" t="str">
        <f t="shared" si="61"/>
        <v/>
      </c>
      <c r="L85" s="79" t="str">
        <f t="shared" si="61"/>
        <v/>
      </c>
      <c r="M85" s="79" t="str">
        <f t="shared" si="61"/>
        <v>No</v>
      </c>
      <c r="N85" s="79" t="str">
        <f t="shared" si="61"/>
        <v>No</v>
      </c>
      <c r="O85" s="79" t="str">
        <f t="shared" si="61"/>
        <v>No</v>
      </c>
      <c r="P85" s="79" t="str">
        <f t="shared" si="61"/>
        <v>Si</v>
      </c>
      <c r="Q85" s="96">
        <v>8.0</v>
      </c>
      <c r="R85" s="30"/>
      <c r="S85" s="30"/>
      <c r="T85" s="100"/>
      <c r="U85" s="9"/>
      <c r="V85" s="10"/>
      <c r="W85" s="97" t="s">
        <v>127</v>
      </c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1"/>
      <c r="AJ85" s="11"/>
      <c r="AK85" s="11"/>
      <c r="AL85" s="11"/>
      <c r="AM85" s="11"/>
      <c r="AN85" s="11"/>
      <c r="AO85" s="11"/>
    </row>
    <row r="86" ht="15.75" customHeight="1">
      <c r="A86" s="103" t="str">
        <f t="shared" si="55"/>
        <v/>
      </c>
      <c r="B86" s="95" t="str">
        <f t="shared" ref="B86:P86" si="62">B85</f>
        <v/>
      </c>
      <c r="C86" s="75" t="str">
        <f t="shared" si="62"/>
        <v>Azar</v>
      </c>
      <c r="D86" s="75" t="str">
        <f t="shared" si="62"/>
        <v>302 SALMON PLATEADO (ONCORHYNCHUS KISUTCH) </v>
      </c>
      <c r="E86" s="75" t="str">
        <f t="shared" si="62"/>
        <v>1 ADULTOS</v>
      </c>
      <c r="F86" s="95" t="str">
        <f t="shared" si="62"/>
        <v/>
      </c>
      <c r="G86" s="79">
        <f t="shared" si="62"/>
        <v>264</v>
      </c>
      <c r="H86" s="78">
        <f t="shared" si="62"/>
        <v>0</v>
      </c>
      <c r="I86" s="79" t="str">
        <f t="shared" si="62"/>
        <v/>
      </c>
      <c r="J86" s="79" t="str">
        <f t="shared" si="62"/>
        <v>No</v>
      </c>
      <c r="K86" s="79" t="str">
        <f t="shared" si="62"/>
        <v/>
      </c>
      <c r="L86" s="79" t="str">
        <f t="shared" si="62"/>
        <v/>
      </c>
      <c r="M86" s="79" t="str">
        <f t="shared" si="62"/>
        <v>No</v>
      </c>
      <c r="N86" s="79" t="str">
        <f t="shared" si="62"/>
        <v>No</v>
      </c>
      <c r="O86" s="79" t="str">
        <f t="shared" si="62"/>
        <v>No</v>
      </c>
      <c r="P86" s="79" t="str">
        <f t="shared" si="62"/>
        <v>Si</v>
      </c>
      <c r="Q86" s="96">
        <v>9.0</v>
      </c>
      <c r="R86" s="30"/>
      <c r="S86" s="30"/>
      <c r="T86" s="100"/>
      <c r="U86" s="9"/>
      <c r="V86" s="10"/>
      <c r="W86" s="104"/>
      <c r="X86" s="10"/>
      <c r="Y86" s="10"/>
      <c r="Z86" s="59"/>
      <c r="AA86" s="10"/>
      <c r="AB86" s="10"/>
      <c r="AC86" s="10"/>
      <c r="AD86" s="10"/>
      <c r="AE86" s="10"/>
      <c r="AF86" s="10"/>
      <c r="AG86" s="10"/>
      <c r="AH86" s="10"/>
      <c r="AI86" s="11"/>
      <c r="AJ86" s="11"/>
      <c r="AK86" s="11"/>
      <c r="AL86" s="11"/>
      <c r="AM86" s="11"/>
      <c r="AN86" s="11"/>
      <c r="AO86" s="11"/>
    </row>
    <row r="87" ht="15.75" customHeight="1">
      <c r="A87" s="103" t="str">
        <f t="shared" si="55"/>
        <v/>
      </c>
      <c r="B87" s="95" t="str">
        <f t="shared" ref="B87:P87" si="63">B86</f>
        <v/>
      </c>
      <c r="C87" s="75" t="str">
        <f t="shared" si="63"/>
        <v>Azar</v>
      </c>
      <c r="D87" s="75" t="str">
        <f t="shared" si="63"/>
        <v>302 SALMON PLATEADO (ONCORHYNCHUS KISUTCH) </v>
      </c>
      <c r="E87" s="75" t="str">
        <f t="shared" si="63"/>
        <v>1 ADULTOS</v>
      </c>
      <c r="F87" s="95" t="str">
        <f t="shared" si="63"/>
        <v/>
      </c>
      <c r="G87" s="79">
        <f t="shared" si="63"/>
        <v>264</v>
      </c>
      <c r="H87" s="78">
        <f t="shared" si="63"/>
        <v>0</v>
      </c>
      <c r="I87" s="79" t="str">
        <f t="shared" si="63"/>
        <v/>
      </c>
      <c r="J87" s="79" t="str">
        <f t="shared" si="63"/>
        <v>No</v>
      </c>
      <c r="K87" s="79" t="str">
        <f t="shared" si="63"/>
        <v/>
      </c>
      <c r="L87" s="79" t="str">
        <f t="shared" si="63"/>
        <v/>
      </c>
      <c r="M87" s="79" t="str">
        <f t="shared" si="63"/>
        <v>No</v>
      </c>
      <c r="N87" s="79" t="str">
        <f t="shared" si="63"/>
        <v>No</v>
      </c>
      <c r="O87" s="79" t="str">
        <f t="shared" si="63"/>
        <v>No</v>
      </c>
      <c r="P87" s="79" t="str">
        <f t="shared" si="63"/>
        <v>Si</v>
      </c>
      <c r="Q87" s="96">
        <v>10.0</v>
      </c>
      <c r="R87" s="30"/>
      <c r="S87" s="30"/>
      <c r="T87" s="100"/>
      <c r="U87" s="9"/>
      <c r="V87" s="10"/>
      <c r="W87" s="10"/>
      <c r="X87" s="59"/>
      <c r="Y87" s="59"/>
      <c r="Z87" s="10"/>
      <c r="AA87" s="10"/>
      <c r="AB87" s="10"/>
      <c r="AC87" s="10"/>
      <c r="AD87" s="10"/>
      <c r="AE87" s="10"/>
      <c r="AF87" s="10"/>
      <c r="AG87" s="10"/>
      <c r="AH87" s="10"/>
      <c r="AI87" s="11"/>
      <c r="AJ87" s="11"/>
      <c r="AK87" s="11"/>
      <c r="AL87" s="11"/>
      <c r="AM87" s="11"/>
      <c r="AN87" s="11"/>
      <c r="AO87" s="11"/>
    </row>
    <row r="88" ht="15.75" customHeight="1">
      <c r="A88" s="83" t="str">
        <f t="shared" si="55"/>
        <v/>
      </c>
      <c r="B88" s="74" t="str">
        <f t="shared" ref="B88:P88" si="64">B87</f>
        <v/>
      </c>
      <c r="C88" s="84" t="str">
        <f t="shared" si="64"/>
        <v>Azar</v>
      </c>
      <c r="D88" s="84" t="str">
        <f t="shared" si="64"/>
        <v>302 SALMON PLATEADO (ONCORHYNCHUS KISUTCH) </v>
      </c>
      <c r="E88" s="84" t="str">
        <f t="shared" si="64"/>
        <v>1 ADULTOS</v>
      </c>
      <c r="F88" s="74" t="str">
        <f t="shared" si="64"/>
        <v/>
      </c>
      <c r="G88" s="88">
        <f t="shared" si="64"/>
        <v>264</v>
      </c>
      <c r="H88" s="87">
        <f t="shared" si="64"/>
        <v>0</v>
      </c>
      <c r="I88" s="88" t="str">
        <f t="shared" si="64"/>
        <v/>
      </c>
      <c r="J88" s="88" t="str">
        <f t="shared" si="64"/>
        <v>No</v>
      </c>
      <c r="K88" s="88" t="str">
        <f t="shared" si="64"/>
        <v/>
      </c>
      <c r="L88" s="88" t="str">
        <f t="shared" si="64"/>
        <v/>
      </c>
      <c r="M88" s="88" t="str">
        <f t="shared" si="64"/>
        <v>No</v>
      </c>
      <c r="N88" s="88" t="str">
        <f t="shared" si="64"/>
        <v>No</v>
      </c>
      <c r="O88" s="88" t="str">
        <f t="shared" si="64"/>
        <v>No</v>
      </c>
      <c r="P88" s="88" t="str">
        <f t="shared" si="64"/>
        <v>Si</v>
      </c>
      <c r="Q88" s="98" t="s">
        <v>70</v>
      </c>
      <c r="R88" s="101"/>
      <c r="S88" s="101"/>
      <c r="T88" s="102"/>
      <c r="U88" s="9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1"/>
      <c r="AJ88" s="11"/>
      <c r="AK88" s="11"/>
      <c r="AL88" s="11"/>
      <c r="AM88" s="11"/>
      <c r="AN88" s="11"/>
      <c r="AO88" s="11"/>
    </row>
    <row r="89" ht="15.75" customHeight="1">
      <c r="A89" s="53" t="s">
        <v>45</v>
      </c>
      <c r="B89" s="54" t="s">
        <v>46</v>
      </c>
      <c r="C89" s="54" t="s">
        <v>47</v>
      </c>
      <c r="D89" s="54" t="s">
        <v>48</v>
      </c>
      <c r="E89" s="54" t="s">
        <v>49</v>
      </c>
      <c r="F89" s="54" t="s">
        <v>50</v>
      </c>
      <c r="G89" s="54" t="s">
        <v>51</v>
      </c>
      <c r="H89" s="55" t="s">
        <v>52</v>
      </c>
      <c r="I89" s="54" t="s">
        <v>53</v>
      </c>
      <c r="J89" s="54" t="s">
        <v>54</v>
      </c>
      <c r="K89" s="54" t="s">
        <v>55</v>
      </c>
      <c r="L89" s="54" t="s">
        <v>56</v>
      </c>
      <c r="M89" s="56" t="s">
        <v>57</v>
      </c>
      <c r="N89" s="54" t="s">
        <v>58</v>
      </c>
      <c r="O89" s="54" t="s">
        <v>59</v>
      </c>
      <c r="P89" s="56" t="s">
        <v>60</v>
      </c>
      <c r="Q89" s="53" t="s">
        <v>61</v>
      </c>
      <c r="R89" s="54" t="s">
        <v>62</v>
      </c>
      <c r="S89" s="54" t="s">
        <v>63</v>
      </c>
      <c r="T89" s="57" t="s">
        <v>64</v>
      </c>
      <c r="U89" s="58"/>
      <c r="V89" s="59"/>
      <c r="W89" s="10"/>
      <c r="X89" s="10"/>
      <c r="Y89" s="10"/>
      <c r="Z89" s="10"/>
      <c r="AA89" s="59"/>
      <c r="AB89" s="59"/>
      <c r="AC89" s="59"/>
      <c r="AD89" s="59"/>
      <c r="AE89" s="59"/>
      <c r="AF89" s="59"/>
      <c r="AG89" s="59"/>
      <c r="AH89" s="59"/>
      <c r="AI89" s="60"/>
      <c r="AJ89" s="60"/>
      <c r="AK89" s="60"/>
      <c r="AL89" s="60"/>
      <c r="AM89" s="60"/>
      <c r="AN89" s="60"/>
      <c r="AO89" s="60"/>
    </row>
    <row r="90" ht="15.75" customHeight="1">
      <c r="A90" s="61"/>
      <c r="B90" s="62"/>
      <c r="C90" s="63"/>
      <c r="D90" s="64"/>
      <c r="E90" s="63"/>
      <c r="F90" s="63"/>
      <c r="G90" s="63"/>
      <c r="H90" s="67">
        <f>+(F90*G90)/1000</f>
        <v>0</v>
      </c>
      <c r="I90" s="68"/>
      <c r="J90" s="68"/>
      <c r="K90" s="68"/>
      <c r="L90" s="69"/>
      <c r="M90" s="68"/>
      <c r="N90" s="68"/>
      <c r="O90" s="68"/>
      <c r="P90" s="68"/>
      <c r="Q90" s="70">
        <v>1.0</v>
      </c>
      <c r="R90" s="71"/>
      <c r="S90" s="71"/>
      <c r="T90" s="72"/>
      <c r="U90" s="9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1"/>
      <c r="AJ90" s="11"/>
      <c r="AK90" s="11"/>
      <c r="AL90" s="11"/>
      <c r="AM90" s="11"/>
      <c r="AN90" s="11"/>
      <c r="AO90" s="11"/>
    </row>
    <row r="91" ht="15.75" customHeight="1">
      <c r="A91" s="73" t="str">
        <f t="shared" ref="A91:A100" si="66">IF(A90="","",A90)</f>
        <v/>
      </c>
      <c r="B91" s="95" t="str">
        <f t="shared" ref="B91:P91" si="65">B90</f>
        <v/>
      </c>
      <c r="C91" s="75" t="str">
        <f t="shared" si="65"/>
        <v/>
      </c>
      <c r="D91" s="75" t="str">
        <f t="shared" si="65"/>
        <v/>
      </c>
      <c r="E91" s="75" t="str">
        <f t="shared" si="65"/>
        <v/>
      </c>
      <c r="F91" s="95" t="str">
        <f t="shared" si="65"/>
        <v/>
      </c>
      <c r="G91" s="79" t="str">
        <f t="shared" si="65"/>
        <v/>
      </c>
      <c r="H91" s="78">
        <f t="shared" si="65"/>
        <v>0</v>
      </c>
      <c r="I91" s="79" t="str">
        <f t="shared" si="65"/>
        <v/>
      </c>
      <c r="J91" s="79" t="str">
        <f t="shared" si="65"/>
        <v/>
      </c>
      <c r="K91" s="79" t="str">
        <f t="shared" si="65"/>
        <v/>
      </c>
      <c r="L91" s="79" t="str">
        <f t="shared" si="65"/>
        <v/>
      </c>
      <c r="M91" s="79" t="str">
        <f t="shared" si="65"/>
        <v/>
      </c>
      <c r="N91" s="79" t="str">
        <f t="shared" si="65"/>
        <v/>
      </c>
      <c r="O91" s="79" t="str">
        <f t="shared" si="65"/>
        <v/>
      </c>
      <c r="P91" s="79" t="str">
        <f t="shared" si="65"/>
        <v/>
      </c>
      <c r="Q91" s="96">
        <v>2.0</v>
      </c>
      <c r="R91" s="30"/>
      <c r="S91" s="30"/>
      <c r="T91" s="100"/>
      <c r="U91" s="9"/>
      <c r="V91" s="10"/>
      <c r="W91" s="10"/>
      <c r="X91" s="43"/>
      <c r="Y91" s="59"/>
      <c r="Z91" s="10"/>
      <c r="AA91" s="10"/>
      <c r="AB91" s="10"/>
      <c r="AC91" s="10"/>
      <c r="AD91" s="10"/>
      <c r="AE91" s="10"/>
      <c r="AF91" s="10"/>
      <c r="AG91" s="10"/>
      <c r="AH91" s="10"/>
      <c r="AI91" s="11"/>
      <c r="AJ91" s="11"/>
      <c r="AK91" s="11"/>
      <c r="AL91" s="11"/>
      <c r="AM91" s="11"/>
      <c r="AN91" s="11"/>
      <c r="AO91" s="11"/>
    </row>
    <row r="92" ht="15.75" customHeight="1">
      <c r="A92" s="73" t="str">
        <f t="shared" si="66"/>
        <v/>
      </c>
      <c r="B92" s="95" t="str">
        <f t="shared" ref="B92:P92" si="67">B91</f>
        <v/>
      </c>
      <c r="C92" s="75" t="str">
        <f t="shared" si="67"/>
        <v/>
      </c>
      <c r="D92" s="75" t="str">
        <f t="shared" si="67"/>
        <v/>
      </c>
      <c r="E92" s="75" t="str">
        <f t="shared" si="67"/>
        <v/>
      </c>
      <c r="F92" s="95" t="str">
        <f t="shared" si="67"/>
        <v/>
      </c>
      <c r="G92" s="79" t="str">
        <f t="shared" si="67"/>
        <v/>
      </c>
      <c r="H92" s="78">
        <f t="shared" si="67"/>
        <v>0</v>
      </c>
      <c r="I92" s="79" t="str">
        <f t="shared" si="67"/>
        <v/>
      </c>
      <c r="J92" s="79" t="str">
        <f t="shared" si="67"/>
        <v/>
      </c>
      <c r="K92" s="79" t="str">
        <f t="shared" si="67"/>
        <v/>
      </c>
      <c r="L92" s="79" t="str">
        <f t="shared" si="67"/>
        <v/>
      </c>
      <c r="M92" s="79" t="str">
        <f t="shared" si="67"/>
        <v/>
      </c>
      <c r="N92" s="79" t="str">
        <f t="shared" si="67"/>
        <v/>
      </c>
      <c r="O92" s="79" t="str">
        <f t="shared" si="67"/>
        <v/>
      </c>
      <c r="P92" s="79" t="str">
        <f t="shared" si="67"/>
        <v/>
      </c>
      <c r="Q92" s="96">
        <v>3.0</v>
      </c>
      <c r="R92" s="30"/>
      <c r="S92" s="30"/>
      <c r="T92" s="100"/>
      <c r="U92" s="9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1"/>
      <c r="AJ92" s="11"/>
      <c r="AK92" s="11"/>
      <c r="AL92" s="11"/>
      <c r="AM92" s="11"/>
      <c r="AN92" s="11"/>
      <c r="AO92" s="11"/>
    </row>
    <row r="93" ht="15.75" customHeight="1">
      <c r="A93" s="73" t="str">
        <f t="shared" si="66"/>
        <v/>
      </c>
      <c r="B93" s="95" t="str">
        <f t="shared" ref="B93:P93" si="68">B92</f>
        <v/>
      </c>
      <c r="C93" s="75" t="str">
        <f t="shared" si="68"/>
        <v/>
      </c>
      <c r="D93" s="75" t="str">
        <f t="shared" si="68"/>
        <v/>
      </c>
      <c r="E93" s="75" t="str">
        <f t="shared" si="68"/>
        <v/>
      </c>
      <c r="F93" s="95" t="str">
        <f t="shared" si="68"/>
        <v/>
      </c>
      <c r="G93" s="79" t="str">
        <f t="shared" si="68"/>
        <v/>
      </c>
      <c r="H93" s="78">
        <f t="shared" si="68"/>
        <v>0</v>
      </c>
      <c r="I93" s="79" t="str">
        <f t="shared" si="68"/>
        <v/>
      </c>
      <c r="J93" s="79" t="str">
        <f t="shared" si="68"/>
        <v/>
      </c>
      <c r="K93" s="79" t="str">
        <f t="shared" si="68"/>
        <v/>
      </c>
      <c r="L93" s="79" t="str">
        <f t="shared" si="68"/>
        <v/>
      </c>
      <c r="M93" s="79" t="str">
        <f t="shared" si="68"/>
        <v/>
      </c>
      <c r="N93" s="79" t="str">
        <f t="shared" si="68"/>
        <v/>
      </c>
      <c r="O93" s="79" t="str">
        <f t="shared" si="68"/>
        <v/>
      </c>
      <c r="P93" s="79" t="str">
        <f t="shared" si="68"/>
        <v/>
      </c>
      <c r="Q93" s="96">
        <v>4.0</v>
      </c>
      <c r="R93" s="30"/>
      <c r="S93" s="30"/>
      <c r="T93" s="100"/>
      <c r="U93" s="9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1"/>
      <c r="AJ93" s="11"/>
      <c r="AK93" s="11"/>
      <c r="AL93" s="11"/>
      <c r="AM93" s="11"/>
      <c r="AN93" s="11"/>
      <c r="AO93" s="11"/>
    </row>
    <row r="94" ht="15.75" customHeight="1">
      <c r="A94" s="73" t="str">
        <f t="shared" si="66"/>
        <v/>
      </c>
      <c r="B94" s="95" t="str">
        <f t="shared" ref="B94:P94" si="69">B93</f>
        <v/>
      </c>
      <c r="C94" s="75" t="str">
        <f t="shared" si="69"/>
        <v/>
      </c>
      <c r="D94" s="75" t="str">
        <f t="shared" si="69"/>
        <v/>
      </c>
      <c r="E94" s="75" t="str">
        <f t="shared" si="69"/>
        <v/>
      </c>
      <c r="F94" s="95" t="str">
        <f t="shared" si="69"/>
        <v/>
      </c>
      <c r="G94" s="79" t="str">
        <f t="shared" si="69"/>
        <v/>
      </c>
      <c r="H94" s="78">
        <f t="shared" si="69"/>
        <v>0</v>
      </c>
      <c r="I94" s="79" t="str">
        <f t="shared" si="69"/>
        <v/>
      </c>
      <c r="J94" s="79" t="str">
        <f t="shared" si="69"/>
        <v/>
      </c>
      <c r="K94" s="79" t="str">
        <f t="shared" si="69"/>
        <v/>
      </c>
      <c r="L94" s="79" t="str">
        <f t="shared" si="69"/>
        <v/>
      </c>
      <c r="M94" s="79" t="str">
        <f t="shared" si="69"/>
        <v/>
      </c>
      <c r="N94" s="79" t="str">
        <f t="shared" si="69"/>
        <v/>
      </c>
      <c r="O94" s="79" t="str">
        <f t="shared" si="69"/>
        <v/>
      </c>
      <c r="P94" s="79" t="str">
        <f t="shared" si="69"/>
        <v/>
      </c>
      <c r="Q94" s="96">
        <v>5.0</v>
      </c>
      <c r="R94" s="30"/>
      <c r="S94" s="30"/>
      <c r="T94" s="100"/>
      <c r="U94" s="9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1"/>
      <c r="AJ94" s="11"/>
      <c r="AK94" s="11"/>
      <c r="AL94" s="11"/>
      <c r="AM94" s="11"/>
      <c r="AN94" s="11"/>
      <c r="AO94" s="11"/>
    </row>
    <row r="95" ht="15.75" customHeight="1">
      <c r="A95" s="73" t="str">
        <f t="shared" si="66"/>
        <v/>
      </c>
      <c r="B95" s="95" t="str">
        <f t="shared" ref="B95:P95" si="70">B94</f>
        <v/>
      </c>
      <c r="C95" s="75" t="str">
        <f t="shared" si="70"/>
        <v/>
      </c>
      <c r="D95" s="75" t="str">
        <f t="shared" si="70"/>
        <v/>
      </c>
      <c r="E95" s="75" t="str">
        <f t="shared" si="70"/>
        <v/>
      </c>
      <c r="F95" s="95" t="str">
        <f t="shared" si="70"/>
        <v/>
      </c>
      <c r="G95" s="79" t="str">
        <f t="shared" si="70"/>
        <v/>
      </c>
      <c r="H95" s="78">
        <f t="shared" si="70"/>
        <v>0</v>
      </c>
      <c r="I95" s="79" t="str">
        <f t="shared" si="70"/>
        <v/>
      </c>
      <c r="J95" s="79" t="str">
        <f t="shared" si="70"/>
        <v/>
      </c>
      <c r="K95" s="79" t="str">
        <f t="shared" si="70"/>
        <v/>
      </c>
      <c r="L95" s="79" t="str">
        <f t="shared" si="70"/>
        <v/>
      </c>
      <c r="M95" s="79" t="str">
        <f t="shared" si="70"/>
        <v/>
      </c>
      <c r="N95" s="79" t="str">
        <f t="shared" si="70"/>
        <v/>
      </c>
      <c r="O95" s="79" t="str">
        <f t="shared" si="70"/>
        <v/>
      </c>
      <c r="P95" s="79" t="str">
        <f t="shared" si="70"/>
        <v/>
      </c>
      <c r="Q95" s="96">
        <v>6.0</v>
      </c>
      <c r="R95" s="30"/>
      <c r="S95" s="30"/>
      <c r="T95" s="100"/>
      <c r="U95" s="9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1"/>
      <c r="AJ95" s="11"/>
      <c r="AK95" s="11"/>
      <c r="AL95" s="11"/>
      <c r="AM95" s="11"/>
      <c r="AN95" s="11"/>
      <c r="AO95" s="11"/>
    </row>
    <row r="96" ht="15.75" customHeight="1">
      <c r="A96" s="73" t="str">
        <f t="shared" si="66"/>
        <v/>
      </c>
      <c r="B96" s="95" t="str">
        <f t="shared" ref="B96:P96" si="71">B95</f>
        <v/>
      </c>
      <c r="C96" s="75" t="str">
        <f t="shared" si="71"/>
        <v/>
      </c>
      <c r="D96" s="75" t="str">
        <f t="shared" si="71"/>
        <v/>
      </c>
      <c r="E96" s="75" t="str">
        <f t="shared" si="71"/>
        <v/>
      </c>
      <c r="F96" s="95" t="str">
        <f t="shared" si="71"/>
        <v/>
      </c>
      <c r="G96" s="79" t="str">
        <f t="shared" si="71"/>
        <v/>
      </c>
      <c r="H96" s="78">
        <f t="shared" si="71"/>
        <v>0</v>
      </c>
      <c r="I96" s="79" t="str">
        <f t="shared" si="71"/>
        <v/>
      </c>
      <c r="J96" s="79" t="str">
        <f t="shared" si="71"/>
        <v/>
      </c>
      <c r="K96" s="79" t="str">
        <f t="shared" si="71"/>
        <v/>
      </c>
      <c r="L96" s="79" t="str">
        <f t="shared" si="71"/>
        <v/>
      </c>
      <c r="M96" s="79" t="str">
        <f t="shared" si="71"/>
        <v/>
      </c>
      <c r="N96" s="79" t="str">
        <f t="shared" si="71"/>
        <v/>
      </c>
      <c r="O96" s="79" t="str">
        <f t="shared" si="71"/>
        <v/>
      </c>
      <c r="P96" s="79" t="str">
        <f t="shared" si="71"/>
        <v/>
      </c>
      <c r="Q96" s="96">
        <v>7.0</v>
      </c>
      <c r="R96" s="30"/>
      <c r="S96" s="30"/>
      <c r="T96" s="100"/>
      <c r="U96" s="9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1"/>
      <c r="AJ96" s="11"/>
      <c r="AK96" s="11"/>
      <c r="AL96" s="11"/>
      <c r="AM96" s="11"/>
      <c r="AN96" s="11"/>
      <c r="AO96" s="11"/>
    </row>
    <row r="97" ht="15.75" customHeight="1">
      <c r="A97" s="73" t="str">
        <f t="shared" si="66"/>
        <v/>
      </c>
      <c r="B97" s="95" t="str">
        <f t="shared" ref="B97:P97" si="72">B96</f>
        <v/>
      </c>
      <c r="C97" s="75" t="str">
        <f t="shared" si="72"/>
        <v/>
      </c>
      <c r="D97" s="75" t="str">
        <f t="shared" si="72"/>
        <v/>
      </c>
      <c r="E97" s="75" t="str">
        <f t="shared" si="72"/>
        <v/>
      </c>
      <c r="F97" s="95" t="str">
        <f t="shared" si="72"/>
        <v/>
      </c>
      <c r="G97" s="79" t="str">
        <f t="shared" si="72"/>
        <v/>
      </c>
      <c r="H97" s="78">
        <f t="shared" si="72"/>
        <v>0</v>
      </c>
      <c r="I97" s="79" t="str">
        <f t="shared" si="72"/>
        <v/>
      </c>
      <c r="J97" s="79" t="str">
        <f t="shared" si="72"/>
        <v/>
      </c>
      <c r="K97" s="79" t="str">
        <f t="shared" si="72"/>
        <v/>
      </c>
      <c r="L97" s="79" t="str">
        <f t="shared" si="72"/>
        <v/>
      </c>
      <c r="M97" s="79" t="str">
        <f t="shared" si="72"/>
        <v/>
      </c>
      <c r="N97" s="79" t="str">
        <f t="shared" si="72"/>
        <v/>
      </c>
      <c r="O97" s="79" t="str">
        <f t="shared" si="72"/>
        <v/>
      </c>
      <c r="P97" s="79" t="str">
        <f t="shared" si="72"/>
        <v/>
      </c>
      <c r="Q97" s="96">
        <v>8.0</v>
      </c>
      <c r="R97" s="30"/>
      <c r="S97" s="30"/>
      <c r="T97" s="100"/>
      <c r="U97" s="9"/>
      <c r="V97" s="10"/>
      <c r="W97" s="10"/>
      <c r="X97" s="105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1"/>
      <c r="AJ97" s="11"/>
      <c r="AK97" s="11"/>
      <c r="AL97" s="11"/>
      <c r="AM97" s="11"/>
      <c r="AN97" s="11"/>
      <c r="AO97" s="11"/>
    </row>
    <row r="98" ht="15.75" customHeight="1">
      <c r="A98" s="73" t="str">
        <f t="shared" si="66"/>
        <v/>
      </c>
      <c r="B98" s="95" t="str">
        <f t="shared" ref="B98:P98" si="73">B97</f>
        <v/>
      </c>
      <c r="C98" s="75" t="str">
        <f t="shared" si="73"/>
        <v/>
      </c>
      <c r="D98" s="75" t="str">
        <f t="shared" si="73"/>
        <v/>
      </c>
      <c r="E98" s="75" t="str">
        <f t="shared" si="73"/>
        <v/>
      </c>
      <c r="F98" s="95" t="str">
        <f t="shared" si="73"/>
        <v/>
      </c>
      <c r="G98" s="79" t="str">
        <f t="shared" si="73"/>
        <v/>
      </c>
      <c r="H98" s="78">
        <f t="shared" si="73"/>
        <v>0</v>
      </c>
      <c r="I98" s="79" t="str">
        <f t="shared" si="73"/>
        <v/>
      </c>
      <c r="J98" s="79" t="str">
        <f t="shared" si="73"/>
        <v/>
      </c>
      <c r="K98" s="79" t="str">
        <f t="shared" si="73"/>
        <v/>
      </c>
      <c r="L98" s="79" t="str">
        <f t="shared" si="73"/>
        <v/>
      </c>
      <c r="M98" s="79" t="str">
        <f t="shared" si="73"/>
        <v/>
      </c>
      <c r="N98" s="79" t="str">
        <f t="shared" si="73"/>
        <v/>
      </c>
      <c r="O98" s="79" t="str">
        <f t="shared" si="73"/>
        <v/>
      </c>
      <c r="P98" s="79" t="str">
        <f t="shared" si="73"/>
        <v/>
      </c>
      <c r="Q98" s="96">
        <v>9.0</v>
      </c>
      <c r="R98" s="30"/>
      <c r="S98" s="30"/>
      <c r="T98" s="100"/>
      <c r="U98" s="9"/>
      <c r="V98" s="10"/>
      <c r="W98" s="10"/>
      <c r="X98" s="105"/>
      <c r="Y98" s="10"/>
      <c r="Z98" s="59"/>
      <c r="AA98" s="10"/>
      <c r="AB98" s="10"/>
      <c r="AC98" s="10"/>
      <c r="AD98" s="10"/>
      <c r="AE98" s="10"/>
      <c r="AF98" s="10"/>
      <c r="AG98" s="10"/>
      <c r="AH98" s="10"/>
      <c r="AI98" s="11"/>
      <c r="AJ98" s="11"/>
      <c r="AK98" s="11"/>
      <c r="AL98" s="11"/>
      <c r="AM98" s="11"/>
      <c r="AN98" s="11"/>
      <c r="AO98" s="11"/>
    </row>
    <row r="99" ht="15.75" customHeight="1">
      <c r="A99" s="73" t="str">
        <f t="shared" si="66"/>
        <v/>
      </c>
      <c r="B99" s="95" t="str">
        <f t="shared" ref="B99:P99" si="74">B98</f>
        <v/>
      </c>
      <c r="C99" s="75" t="str">
        <f t="shared" si="74"/>
        <v/>
      </c>
      <c r="D99" s="75" t="str">
        <f t="shared" si="74"/>
        <v/>
      </c>
      <c r="E99" s="75" t="str">
        <f t="shared" si="74"/>
        <v/>
      </c>
      <c r="F99" s="95" t="str">
        <f t="shared" si="74"/>
        <v/>
      </c>
      <c r="G99" s="79" t="str">
        <f t="shared" si="74"/>
        <v/>
      </c>
      <c r="H99" s="78">
        <f t="shared" si="74"/>
        <v>0</v>
      </c>
      <c r="I99" s="79" t="str">
        <f t="shared" si="74"/>
        <v/>
      </c>
      <c r="J99" s="79" t="str">
        <f t="shared" si="74"/>
        <v/>
      </c>
      <c r="K99" s="79" t="str">
        <f t="shared" si="74"/>
        <v/>
      </c>
      <c r="L99" s="79" t="str">
        <f t="shared" si="74"/>
        <v/>
      </c>
      <c r="M99" s="79" t="str">
        <f t="shared" si="74"/>
        <v/>
      </c>
      <c r="N99" s="79" t="str">
        <f t="shared" si="74"/>
        <v/>
      </c>
      <c r="O99" s="79" t="str">
        <f t="shared" si="74"/>
        <v/>
      </c>
      <c r="P99" s="79" t="str">
        <f t="shared" si="74"/>
        <v/>
      </c>
      <c r="Q99" s="96">
        <v>10.0</v>
      </c>
      <c r="R99" s="30"/>
      <c r="S99" s="30"/>
      <c r="T99" s="100"/>
      <c r="U99" s="9"/>
      <c r="V99" s="10"/>
      <c r="W99" s="10"/>
      <c r="X99" s="106"/>
      <c r="Y99" s="59"/>
      <c r="Z99" s="10"/>
      <c r="AA99" s="10"/>
      <c r="AB99" s="10"/>
      <c r="AC99" s="10"/>
      <c r="AD99" s="10"/>
      <c r="AE99" s="10"/>
      <c r="AF99" s="10"/>
      <c r="AG99" s="10"/>
      <c r="AH99" s="10"/>
      <c r="AI99" s="11"/>
      <c r="AJ99" s="11"/>
      <c r="AK99" s="11"/>
      <c r="AL99" s="11"/>
      <c r="AM99" s="11"/>
      <c r="AN99" s="11"/>
      <c r="AO99" s="11"/>
    </row>
    <row r="100" ht="15.75" customHeight="1">
      <c r="A100" s="99" t="str">
        <f t="shared" si="66"/>
        <v/>
      </c>
      <c r="B100" s="74" t="str">
        <f t="shared" ref="B100:P100" si="75">B99</f>
        <v/>
      </c>
      <c r="C100" s="84" t="str">
        <f t="shared" si="75"/>
        <v/>
      </c>
      <c r="D100" s="84" t="str">
        <f t="shared" si="75"/>
        <v/>
      </c>
      <c r="E100" s="84" t="str">
        <f t="shared" si="75"/>
        <v/>
      </c>
      <c r="F100" s="74" t="str">
        <f t="shared" si="75"/>
        <v/>
      </c>
      <c r="G100" s="88" t="str">
        <f t="shared" si="75"/>
        <v/>
      </c>
      <c r="H100" s="87">
        <f t="shared" si="75"/>
        <v>0</v>
      </c>
      <c r="I100" s="88" t="str">
        <f t="shared" si="75"/>
        <v/>
      </c>
      <c r="J100" s="88" t="str">
        <f t="shared" si="75"/>
        <v/>
      </c>
      <c r="K100" s="88" t="str">
        <f t="shared" si="75"/>
        <v/>
      </c>
      <c r="L100" s="88" t="str">
        <f t="shared" si="75"/>
        <v/>
      </c>
      <c r="M100" s="88" t="str">
        <f t="shared" si="75"/>
        <v/>
      </c>
      <c r="N100" s="88" t="str">
        <f t="shared" si="75"/>
        <v/>
      </c>
      <c r="O100" s="88" t="str">
        <f t="shared" si="75"/>
        <v/>
      </c>
      <c r="P100" s="88" t="str">
        <f t="shared" si="75"/>
        <v/>
      </c>
      <c r="Q100" s="98" t="s">
        <v>70</v>
      </c>
      <c r="R100" s="101"/>
      <c r="S100" s="101"/>
      <c r="T100" s="102"/>
      <c r="U100" s="9"/>
      <c r="V100" s="10"/>
      <c r="W100" s="10"/>
      <c r="X100" s="106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1"/>
      <c r="AJ100" s="11"/>
      <c r="AK100" s="11"/>
      <c r="AL100" s="11"/>
      <c r="AM100" s="11"/>
      <c r="AN100" s="11"/>
      <c r="AO100" s="11"/>
    </row>
    <row r="101" ht="15.75" customHeight="1">
      <c r="A101" s="53" t="s">
        <v>45</v>
      </c>
      <c r="B101" s="54" t="s">
        <v>46</v>
      </c>
      <c r="C101" s="54" t="s">
        <v>47</v>
      </c>
      <c r="D101" s="54" t="s">
        <v>48</v>
      </c>
      <c r="E101" s="54" t="s">
        <v>49</v>
      </c>
      <c r="F101" s="54" t="s">
        <v>50</v>
      </c>
      <c r="G101" s="54" t="s">
        <v>51</v>
      </c>
      <c r="H101" s="55" t="s">
        <v>52</v>
      </c>
      <c r="I101" s="54" t="s">
        <v>53</v>
      </c>
      <c r="J101" s="54" t="s">
        <v>54</v>
      </c>
      <c r="K101" s="54" t="s">
        <v>55</v>
      </c>
      <c r="L101" s="54" t="s">
        <v>56</v>
      </c>
      <c r="M101" s="56" t="s">
        <v>57</v>
      </c>
      <c r="N101" s="54" t="s">
        <v>58</v>
      </c>
      <c r="O101" s="54" t="s">
        <v>59</v>
      </c>
      <c r="P101" s="56" t="s">
        <v>60</v>
      </c>
      <c r="Q101" s="53" t="s">
        <v>61</v>
      </c>
      <c r="R101" s="54" t="s">
        <v>62</v>
      </c>
      <c r="S101" s="54" t="s">
        <v>63</v>
      </c>
      <c r="T101" s="57" t="s">
        <v>64</v>
      </c>
      <c r="U101" s="58"/>
      <c r="V101" s="59"/>
      <c r="W101" s="10"/>
      <c r="X101" s="106"/>
      <c r="Y101" s="10"/>
      <c r="Z101" s="10"/>
      <c r="AA101" s="59"/>
      <c r="AB101" s="59"/>
      <c r="AC101" s="59"/>
      <c r="AD101" s="43"/>
      <c r="AE101" s="59"/>
      <c r="AF101" s="59"/>
      <c r="AG101" s="59"/>
      <c r="AH101" s="59"/>
      <c r="AI101" s="60"/>
      <c r="AJ101" s="60"/>
      <c r="AK101" s="60"/>
      <c r="AL101" s="60"/>
      <c r="AM101" s="60"/>
      <c r="AN101" s="60"/>
      <c r="AO101" s="60"/>
    </row>
    <row r="102" ht="15.75" customHeight="1">
      <c r="A102" s="61"/>
      <c r="B102" s="62"/>
      <c r="C102" s="63"/>
      <c r="D102" s="64"/>
      <c r="E102" s="63"/>
      <c r="F102" s="63"/>
      <c r="G102" s="63"/>
      <c r="H102" s="67">
        <f>+(F102*G102)/1000</f>
        <v>0</v>
      </c>
      <c r="I102" s="68"/>
      <c r="J102" s="68"/>
      <c r="K102" s="68"/>
      <c r="L102" s="69"/>
      <c r="M102" s="68"/>
      <c r="N102" s="68"/>
      <c r="O102" s="68"/>
      <c r="P102" s="68"/>
      <c r="Q102" s="70">
        <v>1.0</v>
      </c>
      <c r="R102" s="71"/>
      <c r="S102" s="71"/>
      <c r="T102" s="72"/>
      <c r="U102" s="9"/>
      <c r="V102" s="10"/>
      <c r="W102" s="10"/>
      <c r="X102" s="106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1"/>
      <c r="AJ102" s="11"/>
      <c r="AK102" s="11"/>
      <c r="AL102" s="11"/>
      <c r="AM102" s="11"/>
      <c r="AN102" s="11"/>
      <c r="AO102" s="11"/>
    </row>
    <row r="103" ht="15.75" customHeight="1">
      <c r="A103" s="73" t="str">
        <f t="shared" ref="A103:A112" si="77">IF(A102="","",A102)</f>
        <v/>
      </c>
      <c r="B103" s="95" t="str">
        <f t="shared" ref="B103:P103" si="76">B102</f>
        <v/>
      </c>
      <c r="C103" s="75" t="str">
        <f t="shared" si="76"/>
        <v/>
      </c>
      <c r="D103" s="75" t="str">
        <f t="shared" si="76"/>
        <v/>
      </c>
      <c r="E103" s="75" t="str">
        <f t="shared" si="76"/>
        <v/>
      </c>
      <c r="F103" s="95" t="str">
        <f t="shared" si="76"/>
        <v/>
      </c>
      <c r="G103" s="79" t="str">
        <f t="shared" si="76"/>
        <v/>
      </c>
      <c r="H103" s="78">
        <f t="shared" si="76"/>
        <v>0</v>
      </c>
      <c r="I103" s="79" t="str">
        <f t="shared" si="76"/>
        <v/>
      </c>
      <c r="J103" s="79" t="str">
        <f t="shared" si="76"/>
        <v/>
      </c>
      <c r="K103" s="79" t="str">
        <f t="shared" si="76"/>
        <v/>
      </c>
      <c r="L103" s="79" t="str">
        <f t="shared" si="76"/>
        <v/>
      </c>
      <c r="M103" s="79" t="str">
        <f t="shared" si="76"/>
        <v/>
      </c>
      <c r="N103" s="79" t="str">
        <f t="shared" si="76"/>
        <v/>
      </c>
      <c r="O103" s="79" t="str">
        <f t="shared" si="76"/>
        <v/>
      </c>
      <c r="P103" s="79" t="str">
        <f t="shared" si="76"/>
        <v/>
      </c>
      <c r="Q103" s="96">
        <v>2.0</v>
      </c>
      <c r="R103" s="30"/>
      <c r="S103" s="30"/>
      <c r="T103" s="100"/>
      <c r="U103" s="9"/>
      <c r="V103" s="10"/>
      <c r="W103" s="10"/>
      <c r="X103" s="106"/>
      <c r="Y103" s="59"/>
      <c r="Z103" s="10"/>
      <c r="AA103" s="10"/>
      <c r="AB103" s="10"/>
      <c r="AC103" s="10"/>
      <c r="AD103" s="10"/>
      <c r="AE103" s="10"/>
      <c r="AF103" s="10"/>
      <c r="AG103" s="10"/>
      <c r="AH103" s="10"/>
      <c r="AI103" s="11"/>
      <c r="AJ103" s="11"/>
      <c r="AK103" s="11"/>
      <c r="AL103" s="11"/>
      <c r="AM103" s="11"/>
      <c r="AN103" s="11"/>
      <c r="AO103" s="11"/>
    </row>
    <row r="104" ht="15.75" customHeight="1">
      <c r="A104" s="73" t="str">
        <f t="shared" si="77"/>
        <v/>
      </c>
      <c r="B104" s="95" t="str">
        <f t="shared" ref="B104:P104" si="78">B103</f>
        <v/>
      </c>
      <c r="C104" s="75" t="str">
        <f t="shared" si="78"/>
        <v/>
      </c>
      <c r="D104" s="75" t="str">
        <f t="shared" si="78"/>
        <v/>
      </c>
      <c r="E104" s="75" t="str">
        <f t="shared" si="78"/>
        <v/>
      </c>
      <c r="F104" s="95" t="str">
        <f t="shared" si="78"/>
        <v/>
      </c>
      <c r="G104" s="79" t="str">
        <f t="shared" si="78"/>
        <v/>
      </c>
      <c r="H104" s="78">
        <f t="shared" si="78"/>
        <v>0</v>
      </c>
      <c r="I104" s="79" t="str">
        <f t="shared" si="78"/>
        <v/>
      </c>
      <c r="J104" s="79" t="str">
        <f t="shared" si="78"/>
        <v/>
      </c>
      <c r="K104" s="79" t="str">
        <f t="shared" si="78"/>
        <v/>
      </c>
      <c r="L104" s="79" t="str">
        <f t="shared" si="78"/>
        <v/>
      </c>
      <c r="M104" s="79" t="str">
        <f t="shared" si="78"/>
        <v/>
      </c>
      <c r="N104" s="79" t="str">
        <f t="shared" si="78"/>
        <v/>
      </c>
      <c r="O104" s="79" t="str">
        <f t="shared" si="78"/>
        <v/>
      </c>
      <c r="P104" s="79" t="str">
        <f t="shared" si="78"/>
        <v/>
      </c>
      <c r="Q104" s="96">
        <v>3.0</v>
      </c>
      <c r="R104" s="30"/>
      <c r="S104" s="30"/>
      <c r="T104" s="100"/>
      <c r="U104" s="9"/>
      <c r="V104" s="10"/>
      <c r="W104" s="10"/>
      <c r="X104" s="106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1"/>
      <c r="AJ104" s="11"/>
      <c r="AK104" s="11"/>
      <c r="AL104" s="11"/>
      <c r="AM104" s="11"/>
      <c r="AN104" s="11"/>
      <c r="AO104" s="11"/>
    </row>
    <row r="105" ht="15.75" customHeight="1">
      <c r="A105" s="73" t="str">
        <f t="shared" si="77"/>
        <v/>
      </c>
      <c r="B105" s="95" t="str">
        <f t="shared" ref="B105:P105" si="79">B104</f>
        <v/>
      </c>
      <c r="C105" s="75" t="str">
        <f t="shared" si="79"/>
        <v/>
      </c>
      <c r="D105" s="75" t="str">
        <f t="shared" si="79"/>
        <v/>
      </c>
      <c r="E105" s="75" t="str">
        <f t="shared" si="79"/>
        <v/>
      </c>
      <c r="F105" s="95" t="str">
        <f t="shared" si="79"/>
        <v/>
      </c>
      <c r="G105" s="79" t="str">
        <f t="shared" si="79"/>
        <v/>
      </c>
      <c r="H105" s="78">
        <f t="shared" si="79"/>
        <v>0</v>
      </c>
      <c r="I105" s="79" t="str">
        <f t="shared" si="79"/>
        <v/>
      </c>
      <c r="J105" s="79" t="str">
        <f t="shared" si="79"/>
        <v/>
      </c>
      <c r="K105" s="79" t="str">
        <f t="shared" si="79"/>
        <v/>
      </c>
      <c r="L105" s="79" t="str">
        <f t="shared" si="79"/>
        <v/>
      </c>
      <c r="M105" s="79" t="str">
        <f t="shared" si="79"/>
        <v/>
      </c>
      <c r="N105" s="79" t="str">
        <f t="shared" si="79"/>
        <v/>
      </c>
      <c r="O105" s="79" t="str">
        <f t="shared" si="79"/>
        <v/>
      </c>
      <c r="P105" s="79" t="str">
        <f t="shared" si="79"/>
        <v/>
      </c>
      <c r="Q105" s="96">
        <v>4.0</v>
      </c>
      <c r="R105" s="30"/>
      <c r="S105" s="30"/>
      <c r="T105" s="100"/>
      <c r="U105" s="9"/>
      <c r="V105" s="10"/>
      <c r="W105" s="10"/>
      <c r="X105" s="106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1"/>
      <c r="AJ105" s="11"/>
      <c r="AK105" s="11"/>
      <c r="AL105" s="11"/>
      <c r="AM105" s="11"/>
      <c r="AN105" s="11"/>
      <c r="AO105" s="11"/>
    </row>
    <row r="106" ht="15.75" customHeight="1">
      <c r="A106" s="73" t="str">
        <f t="shared" si="77"/>
        <v/>
      </c>
      <c r="B106" s="95" t="str">
        <f t="shared" ref="B106:P106" si="80">B105</f>
        <v/>
      </c>
      <c r="C106" s="75" t="str">
        <f t="shared" si="80"/>
        <v/>
      </c>
      <c r="D106" s="75" t="str">
        <f t="shared" si="80"/>
        <v/>
      </c>
      <c r="E106" s="75" t="str">
        <f t="shared" si="80"/>
        <v/>
      </c>
      <c r="F106" s="95" t="str">
        <f t="shared" si="80"/>
        <v/>
      </c>
      <c r="G106" s="79" t="str">
        <f t="shared" si="80"/>
        <v/>
      </c>
      <c r="H106" s="78">
        <f t="shared" si="80"/>
        <v>0</v>
      </c>
      <c r="I106" s="79" t="str">
        <f t="shared" si="80"/>
        <v/>
      </c>
      <c r="J106" s="79" t="str">
        <f t="shared" si="80"/>
        <v/>
      </c>
      <c r="K106" s="79" t="str">
        <f t="shared" si="80"/>
        <v/>
      </c>
      <c r="L106" s="79" t="str">
        <f t="shared" si="80"/>
        <v/>
      </c>
      <c r="M106" s="79" t="str">
        <f t="shared" si="80"/>
        <v/>
      </c>
      <c r="N106" s="79" t="str">
        <f t="shared" si="80"/>
        <v/>
      </c>
      <c r="O106" s="79" t="str">
        <f t="shared" si="80"/>
        <v/>
      </c>
      <c r="P106" s="79" t="str">
        <f t="shared" si="80"/>
        <v/>
      </c>
      <c r="Q106" s="96">
        <v>5.0</v>
      </c>
      <c r="R106" s="30"/>
      <c r="S106" s="30"/>
      <c r="T106" s="100"/>
      <c r="U106" s="9"/>
      <c r="V106" s="10"/>
      <c r="W106" s="10"/>
      <c r="X106" s="106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1"/>
      <c r="AJ106" s="11"/>
      <c r="AK106" s="11"/>
      <c r="AL106" s="11"/>
      <c r="AM106" s="11"/>
      <c r="AN106" s="11"/>
      <c r="AO106" s="11"/>
    </row>
    <row r="107" ht="15.75" customHeight="1">
      <c r="A107" s="73" t="str">
        <f t="shared" si="77"/>
        <v/>
      </c>
      <c r="B107" s="95" t="str">
        <f t="shared" ref="B107:P107" si="81">B106</f>
        <v/>
      </c>
      <c r="C107" s="75" t="str">
        <f t="shared" si="81"/>
        <v/>
      </c>
      <c r="D107" s="75" t="str">
        <f t="shared" si="81"/>
        <v/>
      </c>
      <c r="E107" s="75" t="str">
        <f t="shared" si="81"/>
        <v/>
      </c>
      <c r="F107" s="95" t="str">
        <f t="shared" si="81"/>
        <v/>
      </c>
      <c r="G107" s="79" t="str">
        <f t="shared" si="81"/>
        <v/>
      </c>
      <c r="H107" s="78">
        <f t="shared" si="81"/>
        <v>0</v>
      </c>
      <c r="I107" s="79" t="str">
        <f t="shared" si="81"/>
        <v/>
      </c>
      <c r="J107" s="79" t="str">
        <f t="shared" si="81"/>
        <v/>
      </c>
      <c r="K107" s="79" t="str">
        <f t="shared" si="81"/>
        <v/>
      </c>
      <c r="L107" s="79" t="str">
        <f t="shared" si="81"/>
        <v/>
      </c>
      <c r="M107" s="79" t="str">
        <f t="shared" si="81"/>
        <v/>
      </c>
      <c r="N107" s="79" t="str">
        <f t="shared" si="81"/>
        <v/>
      </c>
      <c r="O107" s="79" t="str">
        <f t="shared" si="81"/>
        <v/>
      </c>
      <c r="P107" s="79" t="str">
        <f t="shared" si="81"/>
        <v/>
      </c>
      <c r="Q107" s="96">
        <v>6.0</v>
      </c>
      <c r="R107" s="30"/>
      <c r="S107" s="30"/>
      <c r="T107" s="100"/>
      <c r="U107" s="9"/>
      <c r="V107" s="10"/>
      <c r="W107" s="10"/>
      <c r="X107" s="106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1"/>
      <c r="AJ107" s="11"/>
      <c r="AK107" s="11"/>
      <c r="AL107" s="11"/>
      <c r="AM107" s="11"/>
      <c r="AN107" s="11"/>
      <c r="AO107" s="11"/>
    </row>
    <row r="108" ht="15.75" customHeight="1">
      <c r="A108" s="73" t="str">
        <f t="shared" si="77"/>
        <v/>
      </c>
      <c r="B108" s="95" t="str">
        <f t="shared" ref="B108:P108" si="82">B107</f>
        <v/>
      </c>
      <c r="C108" s="75" t="str">
        <f t="shared" si="82"/>
        <v/>
      </c>
      <c r="D108" s="75" t="str">
        <f t="shared" si="82"/>
        <v/>
      </c>
      <c r="E108" s="75" t="str">
        <f t="shared" si="82"/>
        <v/>
      </c>
      <c r="F108" s="95" t="str">
        <f t="shared" si="82"/>
        <v/>
      </c>
      <c r="G108" s="79" t="str">
        <f t="shared" si="82"/>
        <v/>
      </c>
      <c r="H108" s="78">
        <f t="shared" si="82"/>
        <v>0</v>
      </c>
      <c r="I108" s="79" t="str">
        <f t="shared" si="82"/>
        <v/>
      </c>
      <c r="J108" s="79" t="str">
        <f t="shared" si="82"/>
        <v/>
      </c>
      <c r="K108" s="79" t="str">
        <f t="shared" si="82"/>
        <v/>
      </c>
      <c r="L108" s="79" t="str">
        <f t="shared" si="82"/>
        <v/>
      </c>
      <c r="M108" s="79" t="str">
        <f t="shared" si="82"/>
        <v/>
      </c>
      <c r="N108" s="79" t="str">
        <f t="shared" si="82"/>
        <v/>
      </c>
      <c r="O108" s="79" t="str">
        <f t="shared" si="82"/>
        <v/>
      </c>
      <c r="P108" s="79" t="str">
        <f t="shared" si="82"/>
        <v/>
      </c>
      <c r="Q108" s="96">
        <v>7.0</v>
      </c>
      <c r="R108" s="30"/>
      <c r="S108" s="30"/>
      <c r="T108" s="100"/>
      <c r="U108" s="9"/>
      <c r="V108" s="10"/>
      <c r="W108" s="10"/>
      <c r="X108" s="106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1"/>
      <c r="AJ108" s="11"/>
      <c r="AK108" s="11"/>
      <c r="AL108" s="11"/>
      <c r="AM108" s="11"/>
      <c r="AN108" s="11"/>
      <c r="AO108" s="11"/>
    </row>
    <row r="109" ht="15.75" customHeight="1">
      <c r="A109" s="73" t="str">
        <f t="shared" si="77"/>
        <v/>
      </c>
      <c r="B109" s="95" t="str">
        <f t="shared" ref="B109:P109" si="83">B108</f>
        <v/>
      </c>
      <c r="C109" s="75" t="str">
        <f t="shared" si="83"/>
        <v/>
      </c>
      <c r="D109" s="75" t="str">
        <f t="shared" si="83"/>
        <v/>
      </c>
      <c r="E109" s="75" t="str">
        <f t="shared" si="83"/>
        <v/>
      </c>
      <c r="F109" s="95" t="str">
        <f t="shared" si="83"/>
        <v/>
      </c>
      <c r="G109" s="79" t="str">
        <f t="shared" si="83"/>
        <v/>
      </c>
      <c r="H109" s="78">
        <f t="shared" si="83"/>
        <v>0</v>
      </c>
      <c r="I109" s="79" t="str">
        <f t="shared" si="83"/>
        <v/>
      </c>
      <c r="J109" s="79" t="str">
        <f t="shared" si="83"/>
        <v/>
      </c>
      <c r="K109" s="79" t="str">
        <f t="shared" si="83"/>
        <v/>
      </c>
      <c r="L109" s="79" t="str">
        <f t="shared" si="83"/>
        <v/>
      </c>
      <c r="M109" s="79" t="str">
        <f t="shared" si="83"/>
        <v/>
      </c>
      <c r="N109" s="79" t="str">
        <f t="shared" si="83"/>
        <v/>
      </c>
      <c r="O109" s="79" t="str">
        <f t="shared" si="83"/>
        <v/>
      </c>
      <c r="P109" s="79" t="str">
        <f t="shared" si="83"/>
        <v/>
      </c>
      <c r="Q109" s="96">
        <v>8.0</v>
      </c>
      <c r="R109" s="30"/>
      <c r="S109" s="30"/>
      <c r="T109" s="100"/>
      <c r="U109" s="9"/>
      <c r="V109" s="10"/>
      <c r="W109" s="10"/>
      <c r="X109" s="106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1"/>
      <c r="AJ109" s="11"/>
      <c r="AK109" s="11"/>
      <c r="AL109" s="11"/>
      <c r="AM109" s="11"/>
      <c r="AN109" s="11"/>
      <c r="AO109" s="11"/>
    </row>
    <row r="110" ht="15.75" customHeight="1">
      <c r="A110" s="73" t="str">
        <f t="shared" si="77"/>
        <v/>
      </c>
      <c r="B110" s="95" t="str">
        <f t="shared" ref="B110:P110" si="84">B109</f>
        <v/>
      </c>
      <c r="C110" s="75" t="str">
        <f t="shared" si="84"/>
        <v/>
      </c>
      <c r="D110" s="75" t="str">
        <f t="shared" si="84"/>
        <v/>
      </c>
      <c r="E110" s="75" t="str">
        <f t="shared" si="84"/>
        <v/>
      </c>
      <c r="F110" s="95" t="str">
        <f t="shared" si="84"/>
        <v/>
      </c>
      <c r="G110" s="79" t="str">
        <f t="shared" si="84"/>
        <v/>
      </c>
      <c r="H110" s="78">
        <f t="shared" si="84"/>
        <v>0</v>
      </c>
      <c r="I110" s="79" t="str">
        <f t="shared" si="84"/>
        <v/>
      </c>
      <c r="J110" s="79" t="str">
        <f t="shared" si="84"/>
        <v/>
      </c>
      <c r="K110" s="79" t="str">
        <f t="shared" si="84"/>
        <v/>
      </c>
      <c r="L110" s="79" t="str">
        <f t="shared" si="84"/>
        <v/>
      </c>
      <c r="M110" s="79" t="str">
        <f t="shared" si="84"/>
        <v/>
      </c>
      <c r="N110" s="79" t="str">
        <f t="shared" si="84"/>
        <v/>
      </c>
      <c r="O110" s="79" t="str">
        <f t="shared" si="84"/>
        <v/>
      </c>
      <c r="P110" s="79" t="str">
        <f t="shared" si="84"/>
        <v/>
      </c>
      <c r="Q110" s="96">
        <v>9.0</v>
      </c>
      <c r="R110" s="30"/>
      <c r="S110" s="30"/>
      <c r="T110" s="100"/>
      <c r="U110" s="9"/>
      <c r="V110" s="10"/>
      <c r="W110" s="10"/>
      <c r="X110" s="106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1"/>
      <c r="AJ110" s="11"/>
      <c r="AK110" s="11"/>
      <c r="AL110" s="11"/>
      <c r="AM110" s="11"/>
      <c r="AN110" s="11"/>
      <c r="AO110" s="11"/>
    </row>
    <row r="111" ht="15.75" customHeight="1">
      <c r="A111" s="73" t="str">
        <f t="shared" si="77"/>
        <v/>
      </c>
      <c r="B111" s="95" t="str">
        <f t="shared" ref="B111:P111" si="85">B110</f>
        <v/>
      </c>
      <c r="C111" s="75" t="str">
        <f t="shared" si="85"/>
        <v/>
      </c>
      <c r="D111" s="75" t="str">
        <f t="shared" si="85"/>
        <v/>
      </c>
      <c r="E111" s="75" t="str">
        <f t="shared" si="85"/>
        <v/>
      </c>
      <c r="F111" s="95" t="str">
        <f t="shared" si="85"/>
        <v/>
      </c>
      <c r="G111" s="79" t="str">
        <f t="shared" si="85"/>
        <v/>
      </c>
      <c r="H111" s="78">
        <f t="shared" si="85"/>
        <v>0</v>
      </c>
      <c r="I111" s="79" t="str">
        <f t="shared" si="85"/>
        <v/>
      </c>
      <c r="J111" s="79" t="str">
        <f t="shared" si="85"/>
        <v/>
      </c>
      <c r="K111" s="79" t="str">
        <f t="shared" si="85"/>
        <v/>
      </c>
      <c r="L111" s="79" t="str">
        <f t="shared" si="85"/>
        <v/>
      </c>
      <c r="M111" s="79" t="str">
        <f t="shared" si="85"/>
        <v/>
      </c>
      <c r="N111" s="79" t="str">
        <f t="shared" si="85"/>
        <v/>
      </c>
      <c r="O111" s="79" t="str">
        <f t="shared" si="85"/>
        <v/>
      </c>
      <c r="P111" s="79" t="str">
        <f t="shared" si="85"/>
        <v/>
      </c>
      <c r="Q111" s="96">
        <v>10.0</v>
      </c>
      <c r="R111" s="30"/>
      <c r="S111" s="30"/>
      <c r="T111" s="100"/>
      <c r="U111" s="9"/>
      <c r="V111" s="10"/>
      <c r="W111" s="10"/>
      <c r="X111" s="106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1"/>
      <c r="AJ111" s="11"/>
      <c r="AK111" s="11"/>
      <c r="AL111" s="11"/>
      <c r="AM111" s="11"/>
      <c r="AN111" s="11"/>
      <c r="AO111" s="11"/>
    </row>
    <row r="112" ht="15.75" customHeight="1">
      <c r="A112" s="107" t="str">
        <f t="shared" si="77"/>
        <v/>
      </c>
      <c r="B112" s="108" t="str">
        <f t="shared" ref="B112:P112" si="86">B111</f>
        <v/>
      </c>
      <c r="C112" s="109" t="str">
        <f t="shared" si="86"/>
        <v/>
      </c>
      <c r="D112" s="109" t="str">
        <f t="shared" si="86"/>
        <v/>
      </c>
      <c r="E112" s="109" t="str">
        <f t="shared" si="86"/>
        <v/>
      </c>
      <c r="F112" s="108" t="str">
        <f t="shared" si="86"/>
        <v/>
      </c>
      <c r="G112" s="110" t="str">
        <f t="shared" si="86"/>
        <v/>
      </c>
      <c r="H112" s="111">
        <f t="shared" si="86"/>
        <v>0</v>
      </c>
      <c r="I112" s="110" t="str">
        <f t="shared" si="86"/>
        <v/>
      </c>
      <c r="J112" s="110" t="str">
        <f t="shared" si="86"/>
        <v/>
      </c>
      <c r="K112" s="110" t="str">
        <f t="shared" si="86"/>
        <v/>
      </c>
      <c r="L112" s="110" t="str">
        <f t="shared" si="86"/>
        <v/>
      </c>
      <c r="M112" s="110" t="str">
        <f t="shared" si="86"/>
        <v/>
      </c>
      <c r="N112" s="110" t="str">
        <f t="shared" si="86"/>
        <v/>
      </c>
      <c r="O112" s="110" t="str">
        <f t="shared" si="86"/>
        <v/>
      </c>
      <c r="P112" s="110" t="str">
        <f t="shared" si="86"/>
        <v/>
      </c>
      <c r="Q112" s="112" t="s">
        <v>70</v>
      </c>
      <c r="R112" s="50"/>
      <c r="S112" s="50"/>
      <c r="T112" s="113"/>
      <c r="U112" s="9"/>
      <c r="V112" s="10"/>
      <c r="W112" s="10"/>
      <c r="X112" s="106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1"/>
      <c r="AJ112" s="11"/>
      <c r="AK112" s="11"/>
      <c r="AL112" s="11"/>
      <c r="AM112" s="11"/>
      <c r="AN112" s="11"/>
      <c r="AO112" s="11"/>
    </row>
    <row r="11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9"/>
      <c r="V113" s="10"/>
      <c r="W113" s="10"/>
      <c r="X113" s="106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1"/>
      <c r="AJ113" s="11"/>
      <c r="AK113" s="11"/>
      <c r="AL113" s="11"/>
      <c r="AM113" s="11"/>
      <c r="AN113" s="11"/>
      <c r="AO113" s="11"/>
    </row>
    <row r="114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9"/>
      <c r="V114" s="10"/>
      <c r="W114" s="10"/>
      <c r="X114" s="106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1"/>
      <c r="AJ114" s="11"/>
      <c r="AK114" s="11"/>
      <c r="AL114" s="11"/>
      <c r="AM114" s="11"/>
      <c r="AN114" s="11"/>
      <c r="AO114" s="11"/>
    </row>
    <row r="115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9"/>
      <c r="V115" s="10"/>
      <c r="W115" s="10"/>
      <c r="X115" s="106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1"/>
      <c r="AJ115" s="11"/>
      <c r="AK115" s="11"/>
      <c r="AL115" s="11"/>
      <c r="AM115" s="11"/>
      <c r="AN115" s="11"/>
      <c r="AO115" s="11"/>
    </row>
    <row r="116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9"/>
      <c r="V116" s="10"/>
      <c r="W116" s="10"/>
      <c r="X116" s="106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1"/>
      <c r="AJ116" s="11"/>
      <c r="AK116" s="11"/>
      <c r="AL116" s="11"/>
      <c r="AM116" s="11"/>
      <c r="AN116" s="11"/>
      <c r="AO116" s="11"/>
    </row>
    <row r="117" ht="15.75" customHeight="1">
      <c r="A117" s="114"/>
      <c r="B117" s="115" t="s">
        <v>128</v>
      </c>
      <c r="C117" s="116"/>
      <c r="D117" s="116"/>
      <c r="E117" s="116"/>
      <c r="F117" s="116"/>
      <c r="G117" s="116"/>
      <c r="U117" s="11"/>
      <c r="V117" s="10"/>
      <c r="W117" s="10"/>
      <c r="X117" s="106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1"/>
      <c r="AJ117" s="11"/>
      <c r="AK117" s="11"/>
      <c r="AL117" s="11"/>
      <c r="AM117" s="11"/>
      <c r="AN117" s="11"/>
      <c r="AO117" s="11"/>
    </row>
    <row r="118" ht="15.75" customHeight="1">
      <c r="A118" s="114"/>
      <c r="B118" s="117"/>
      <c r="C118" s="117"/>
      <c r="D118" s="117"/>
      <c r="E118" s="116"/>
      <c r="F118" s="116"/>
      <c r="G118" s="116"/>
      <c r="U118" s="11"/>
      <c r="V118" s="10"/>
      <c r="W118" s="10"/>
      <c r="X118" s="106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1"/>
      <c r="AJ118" s="11"/>
      <c r="AK118" s="11"/>
      <c r="AL118" s="11"/>
      <c r="AM118" s="11"/>
      <c r="AN118" s="11"/>
      <c r="AO118" s="11"/>
    </row>
    <row r="119" ht="15.75" customHeight="1">
      <c r="A119" s="118"/>
      <c r="B119" s="119" t="s">
        <v>129</v>
      </c>
      <c r="C119" s="120" t="s">
        <v>130</v>
      </c>
      <c r="D119" s="121"/>
      <c r="E119" s="116"/>
      <c r="F119" s="116"/>
      <c r="G119" s="116"/>
      <c r="U119" s="11"/>
      <c r="V119" s="10"/>
      <c r="W119" s="10"/>
      <c r="X119" s="106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1"/>
      <c r="AJ119" s="11"/>
      <c r="AK119" s="11"/>
      <c r="AL119" s="11"/>
      <c r="AM119" s="11"/>
      <c r="AN119" s="11"/>
      <c r="AO119" s="11"/>
    </row>
    <row r="120" ht="15.75" customHeight="1">
      <c r="A120" s="118"/>
      <c r="B120" s="119" t="s">
        <v>131</v>
      </c>
      <c r="C120" s="122" t="s">
        <v>132</v>
      </c>
      <c r="D120" s="123"/>
      <c r="E120" s="124"/>
      <c r="F120" s="124"/>
      <c r="G120" s="124"/>
      <c r="U120" s="11"/>
      <c r="V120" s="10"/>
      <c r="W120" s="10"/>
      <c r="X120" s="106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1"/>
      <c r="AJ120" s="11"/>
      <c r="AK120" s="11"/>
      <c r="AL120" s="11"/>
      <c r="AM120" s="11"/>
      <c r="AN120" s="11"/>
      <c r="AO120" s="11"/>
    </row>
    <row r="121" ht="15.75" customHeight="1">
      <c r="A121" s="118"/>
      <c r="B121" s="121" t="s">
        <v>133</v>
      </c>
      <c r="C121" s="122">
        <v>0.0</v>
      </c>
      <c r="D121" s="122"/>
      <c r="E121" s="116"/>
      <c r="F121" s="116"/>
      <c r="G121" s="116"/>
      <c r="U121" s="11"/>
      <c r="V121" s="10"/>
      <c r="W121" s="10"/>
      <c r="X121" s="106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1"/>
      <c r="AJ121" s="11"/>
      <c r="AK121" s="11"/>
      <c r="AL121" s="11"/>
      <c r="AM121" s="11"/>
      <c r="AN121" s="11"/>
      <c r="AO121" s="11"/>
    </row>
    <row r="122" ht="15.75" customHeight="1">
      <c r="A122" s="118"/>
      <c r="B122" s="121" t="s">
        <v>134</v>
      </c>
      <c r="C122" s="122">
        <v>0.0</v>
      </c>
      <c r="D122" s="122"/>
      <c r="E122" s="116"/>
      <c r="F122" s="116"/>
      <c r="G122" s="116"/>
      <c r="U122" s="11"/>
      <c r="V122" s="10"/>
      <c r="W122" s="10"/>
      <c r="X122" s="106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1"/>
      <c r="AJ122" s="11"/>
      <c r="AK122" s="11"/>
      <c r="AL122" s="11"/>
      <c r="AM122" s="11"/>
      <c r="AN122" s="11"/>
      <c r="AO122" s="11"/>
    </row>
    <row r="123" ht="15.75" customHeight="1">
      <c r="A123" s="114"/>
      <c r="B123" s="114"/>
      <c r="C123" s="114"/>
      <c r="D123" s="114" t="s">
        <v>135</v>
      </c>
      <c r="E123" s="114"/>
      <c r="F123" s="114"/>
      <c r="G123" s="114"/>
      <c r="U123" s="11"/>
      <c r="V123" s="10"/>
      <c r="W123" s="10"/>
      <c r="X123" s="106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1"/>
      <c r="AJ123" s="11"/>
      <c r="AK123" s="11"/>
      <c r="AL123" s="11"/>
      <c r="AM123" s="11"/>
      <c r="AN123" s="11"/>
      <c r="AO123" s="11"/>
    </row>
    <row r="124" ht="15.75" customHeight="1">
      <c r="A124" s="114"/>
      <c r="B124" s="114"/>
      <c r="C124" s="114"/>
      <c r="D124" s="114"/>
      <c r="E124" s="114"/>
      <c r="F124" s="114"/>
      <c r="G124" s="114"/>
      <c r="U124" s="11"/>
      <c r="V124" s="10"/>
      <c r="W124" s="10"/>
      <c r="X124" s="106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1"/>
      <c r="AJ124" s="11"/>
      <c r="AK124" s="11"/>
      <c r="AL124" s="11"/>
      <c r="AM124" s="11"/>
      <c r="AN124" s="11"/>
      <c r="AO124" s="11"/>
    </row>
    <row r="125" ht="15.75" customHeight="1">
      <c r="A125" s="114"/>
      <c r="B125" s="115" t="s">
        <v>136</v>
      </c>
      <c r="C125" s="116"/>
      <c r="D125" s="116"/>
      <c r="E125" s="116"/>
      <c r="F125" s="116"/>
      <c r="G125" s="116"/>
      <c r="U125" s="11"/>
      <c r="V125" s="10"/>
      <c r="W125" s="10"/>
      <c r="X125" s="106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1"/>
      <c r="AJ125" s="11"/>
      <c r="AK125" s="11"/>
      <c r="AL125" s="11"/>
      <c r="AM125" s="11"/>
      <c r="AN125" s="11"/>
      <c r="AO125" s="11"/>
    </row>
    <row r="126" ht="15.75" customHeight="1">
      <c r="A126" s="114"/>
      <c r="B126" s="117"/>
      <c r="C126" s="117"/>
      <c r="D126" s="117"/>
      <c r="E126" s="116"/>
      <c r="F126" s="116"/>
      <c r="G126" s="116"/>
      <c r="U126" s="11"/>
      <c r="V126" s="10"/>
      <c r="W126" s="10"/>
      <c r="X126" s="106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1"/>
      <c r="AJ126" s="11"/>
      <c r="AK126" s="11"/>
      <c r="AL126" s="11"/>
      <c r="AM126" s="11"/>
      <c r="AN126" s="11"/>
      <c r="AO126" s="11"/>
    </row>
    <row r="127" ht="15.75" customHeight="1">
      <c r="A127" s="118"/>
      <c r="B127" s="119" t="s">
        <v>137</v>
      </c>
      <c r="C127" s="121"/>
      <c r="D127" s="121"/>
      <c r="E127" s="116"/>
      <c r="F127" s="116"/>
      <c r="G127" s="116"/>
      <c r="U127" s="11"/>
      <c r="V127" s="10"/>
      <c r="W127" s="10"/>
      <c r="X127" s="106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1"/>
      <c r="AJ127" s="11"/>
      <c r="AK127" s="11"/>
      <c r="AL127" s="11"/>
      <c r="AM127" s="11"/>
      <c r="AN127" s="11"/>
      <c r="AO127" s="11"/>
    </row>
    <row r="128" ht="15.75" customHeight="1">
      <c r="A128" s="118"/>
      <c r="B128" s="119" t="s">
        <v>138</v>
      </c>
      <c r="C128" s="125" t="s">
        <v>139</v>
      </c>
      <c r="D128" s="123"/>
      <c r="E128" s="124"/>
      <c r="F128" s="116"/>
      <c r="G128" s="116"/>
      <c r="U128" s="11"/>
      <c r="V128" s="10"/>
      <c r="W128" s="10"/>
      <c r="X128" s="106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1"/>
      <c r="AJ128" s="11"/>
      <c r="AK128" s="11"/>
      <c r="AL128" s="11"/>
      <c r="AM128" s="11"/>
      <c r="AN128" s="11"/>
      <c r="AO128" s="11"/>
    </row>
    <row r="129" ht="15.75" customHeight="1">
      <c r="A129" s="118"/>
      <c r="B129" s="121" t="s">
        <v>140</v>
      </c>
      <c r="C129" s="122">
        <v>0.0</v>
      </c>
      <c r="D129" s="121"/>
      <c r="E129" s="116"/>
      <c r="F129" s="116"/>
      <c r="G129" s="116"/>
      <c r="U129" s="11"/>
      <c r="V129" s="10"/>
      <c r="W129" s="10"/>
      <c r="X129" s="106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1"/>
      <c r="AJ129" s="11"/>
      <c r="AK129" s="11"/>
      <c r="AL129" s="11"/>
      <c r="AM129" s="11"/>
      <c r="AN129" s="11"/>
      <c r="AO129" s="11"/>
    </row>
    <row r="130" ht="15.75" customHeight="1">
      <c r="A130" s="118"/>
      <c r="B130" s="121" t="s">
        <v>141</v>
      </c>
      <c r="C130" s="122">
        <v>0.0</v>
      </c>
      <c r="D130" s="121"/>
      <c r="E130" s="116"/>
      <c r="F130" s="116"/>
      <c r="G130" s="116"/>
      <c r="U130" s="11"/>
      <c r="V130" s="10"/>
      <c r="W130" s="10"/>
      <c r="X130" s="106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1"/>
      <c r="AJ130" s="11"/>
      <c r="AK130" s="11"/>
      <c r="AL130" s="11"/>
      <c r="AM130" s="11"/>
      <c r="AN130" s="11"/>
      <c r="AO130" s="11"/>
    </row>
    <row r="131" ht="15.75" customHeight="1">
      <c r="U131" s="11"/>
      <c r="V131" s="10"/>
      <c r="W131" s="10"/>
      <c r="X131" s="106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1"/>
      <c r="AJ131" s="11"/>
      <c r="AK131" s="11"/>
      <c r="AL131" s="11"/>
      <c r="AM131" s="11"/>
      <c r="AN131" s="11"/>
      <c r="AO131" s="11"/>
    </row>
    <row r="132" ht="15.75" customHeight="1">
      <c r="U132" s="11"/>
      <c r="V132" s="10"/>
      <c r="W132" s="10"/>
      <c r="X132" s="106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1"/>
      <c r="AJ132" s="11"/>
      <c r="AK132" s="11"/>
      <c r="AL132" s="11"/>
      <c r="AM132" s="11"/>
      <c r="AN132" s="11"/>
      <c r="AO132" s="11"/>
    </row>
    <row r="133" ht="15.75" customHeight="1">
      <c r="U133" s="11"/>
      <c r="V133" s="10"/>
      <c r="W133" s="10"/>
      <c r="X133" s="106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1"/>
      <c r="AJ133" s="11"/>
      <c r="AK133" s="11"/>
      <c r="AL133" s="11"/>
      <c r="AM133" s="11"/>
      <c r="AN133" s="11"/>
      <c r="AO133" s="11"/>
    </row>
    <row r="134" ht="15.75" customHeight="1">
      <c r="U134" s="11"/>
      <c r="V134" s="10"/>
      <c r="W134" s="10"/>
      <c r="X134" s="106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1"/>
      <c r="AJ134" s="11"/>
      <c r="AK134" s="11"/>
      <c r="AL134" s="11"/>
      <c r="AM134" s="11"/>
      <c r="AN134" s="11"/>
      <c r="AO134" s="11"/>
    </row>
    <row r="135" ht="15.75" customHeight="1">
      <c r="U135" s="11"/>
      <c r="V135" s="10"/>
      <c r="W135" s="10"/>
      <c r="X135" s="106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1"/>
      <c r="AJ135" s="11"/>
      <c r="AK135" s="11"/>
      <c r="AL135" s="11"/>
      <c r="AM135" s="11"/>
      <c r="AN135" s="11"/>
      <c r="AO135" s="11"/>
    </row>
    <row r="136" ht="15.75" customHeight="1">
      <c r="U136" s="11"/>
      <c r="V136" s="10"/>
      <c r="W136" s="10"/>
      <c r="X136" s="106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1"/>
      <c r="AJ136" s="11"/>
      <c r="AK136" s="11"/>
      <c r="AL136" s="11"/>
      <c r="AM136" s="11"/>
      <c r="AN136" s="11"/>
      <c r="AO136" s="11"/>
    </row>
    <row r="137" ht="15.75" customHeight="1">
      <c r="U137" s="11"/>
      <c r="V137" s="10"/>
      <c r="W137" s="10"/>
      <c r="X137" s="106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1"/>
      <c r="AJ137" s="11"/>
      <c r="AK137" s="11"/>
      <c r="AL137" s="11"/>
      <c r="AM137" s="11"/>
      <c r="AN137" s="11"/>
      <c r="AO137" s="11"/>
    </row>
    <row r="138" ht="15.75" customHeight="1">
      <c r="U138" s="11"/>
      <c r="V138" s="10"/>
      <c r="W138" s="10"/>
      <c r="X138" s="106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1"/>
      <c r="AJ138" s="11"/>
      <c r="AK138" s="11"/>
      <c r="AL138" s="11"/>
      <c r="AM138" s="11"/>
      <c r="AN138" s="11"/>
      <c r="AO138" s="11"/>
    </row>
    <row r="139" ht="15.75" customHeight="1">
      <c r="U139" s="11"/>
      <c r="V139" s="10"/>
      <c r="W139" s="10"/>
      <c r="X139" s="106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1"/>
      <c r="AJ139" s="11"/>
      <c r="AK139" s="11"/>
      <c r="AL139" s="11"/>
      <c r="AM139" s="11"/>
      <c r="AN139" s="11"/>
      <c r="AO139" s="11"/>
    </row>
    <row r="140" ht="15.75" customHeight="1">
      <c r="U140" s="11"/>
      <c r="V140" s="10"/>
      <c r="W140" s="10"/>
      <c r="X140" s="106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1"/>
      <c r="AJ140" s="11"/>
      <c r="AK140" s="11"/>
      <c r="AL140" s="11"/>
      <c r="AM140" s="11"/>
      <c r="AN140" s="11"/>
      <c r="AO140" s="11"/>
    </row>
    <row r="141" ht="15.75" customHeight="1">
      <c r="U141" s="11"/>
      <c r="V141" s="10"/>
      <c r="W141" s="10"/>
      <c r="X141" s="106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1"/>
      <c r="AJ141" s="11"/>
      <c r="AK141" s="11"/>
      <c r="AL141" s="11"/>
      <c r="AM141" s="11"/>
      <c r="AN141" s="11"/>
      <c r="AO141" s="11"/>
    </row>
    <row r="142" ht="15.75" customHeight="1">
      <c r="U142" s="11"/>
      <c r="V142" s="10"/>
      <c r="W142" s="10"/>
      <c r="X142" s="106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1"/>
      <c r="AJ142" s="11"/>
      <c r="AK142" s="11"/>
      <c r="AL142" s="11"/>
      <c r="AM142" s="11"/>
      <c r="AN142" s="11"/>
      <c r="AO142" s="11"/>
    </row>
    <row r="143" ht="15.75" customHeight="1">
      <c r="U143" s="11"/>
      <c r="V143" s="10"/>
      <c r="W143" s="10"/>
      <c r="X143" s="106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1"/>
      <c r="AJ143" s="11"/>
      <c r="AK143" s="11"/>
      <c r="AL143" s="11"/>
      <c r="AM143" s="11"/>
      <c r="AN143" s="11"/>
      <c r="AO143" s="11"/>
    </row>
    <row r="144" ht="15.75" customHeight="1">
      <c r="U144" s="11"/>
      <c r="V144" s="10"/>
      <c r="W144" s="10"/>
      <c r="X144" s="106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1"/>
      <c r="AJ144" s="11"/>
      <c r="AK144" s="11"/>
      <c r="AL144" s="11"/>
      <c r="AM144" s="11"/>
      <c r="AN144" s="11"/>
      <c r="AO144" s="11"/>
    </row>
    <row r="145" ht="15.75" customHeight="1">
      <c r="U145" s="11"/>
      <c r="V145" s="10"/>
      <c r="W145" s="10"/>
      <c r="X145" s="106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1"/>
      <c r="AJ145" s="11"/>
      <c r="AK145" s="11"/>
      <c r="AL145" s="11"/>
      <c r="AM145" s="11"/>
      <c r="AN145" s="11"/>
      <c r="AO145" s="11"/>
    </row>
    <row r="146" ht="15.75" customHeight="1">
      <c r="U146" s="11"/>
      <c r="V146" s="10"/>
      <c r="W146" s="10"/>
      <c r="X146" s="106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1"/>
      <c r="AJ146" s="11"/>
      <c r="AK146" s="11"/>
      <c r="AL146" s="11"/>
      <c r="AM146" s="11"/>
      <c r="AN146" s="11"/>
      <c r="AO146" s="11"/>
    </row>
    <row r="147" ht="15.75" customHeight="1">
      <c r="U147" s="11"/>
      <c r="V147" s="10"/>
      <c r="W147" s="10"/>
      <c r="X147" s="106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1"/>
      <c r="AJ147" s="11"/>
      <c r="AK147" s="11"/>
      <c r="AL147" s="11"/>
      <c r="AM147" s="11"/>
      <c r="AN147" s="11"/>
      <c r="AO147" s="11"/>
    </row>
    <row r="148" ht="15.75" customHeight="1">
      <c r="U148" s="11"/>
      <c r="V148" s="10"/>
      <c r="W148" s="10"/>
      <c r="X148" s="106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1"/>
      <c r="AJ148" s="11"/>
      <c r="AK148" s="11"/>
      <c r="AL148" s="11"/>
      <c r="AM148" s="11"/>
      <c r="AN148" s="11"/>
      <c r="AO148" s="11"/>
    </row>
    <row r="149" ht="15.75" customHeight="1">
      <c r="U149" s="11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1"/>
      <c r="AJ149" s="11"/>
      <c r="AK149" s="11"/>
      <c r="AL149" s="11"/>
      <c r="AM149" s="11"/>
      <c r="AN149" s="11"/>
      <c r="AO149" s="11"/>
    </row>
    <row r="150" ht="15.75" customHeight="1">
      <c r="U150" s="11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1"/>
      <c r="AJ150" s="11"/>
      <c r="AK150" s="11"/>
      <c r="AL150" s="11"/>
      <c r="AM150" s="11"/>
      <c r="AN150" s="11"/>
      <c r="AO150" s="11"/>
    </row>
    <row r="151" ht="15.75" customHeight="1">
      <c r="U151" s="11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1"/>
      <c r="AJ151" s="11"/>
      <c r="AK151" s="11"/>
      <c r="AL151" s="11"/>
      <c r="AM151" s="11"/>
      <c r="AN151" s="11"/>
      <c r="AO151" s="11"/>
    </row>
    <row r="152" ht="15.75" customHeight="1">
      <c r="U152" s="11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1"/>
      <c r="AJ152" s="11"/>
      <c r="AK152" s="11"/>
      <c r="AL152" s="11"/>
      <c r="AM152" s="11"/>
      <c r="AN152" s="11"/>
      <c r="AO152" s="11"/>
    </row>
    <row r="153" ht="15.75" customHeight="1">
      <c r="U153" s="11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1"/>
      <c r="AJ153" s="11"/>
      <c r="AK153" s="11"/>
      <c r="AL153" s="11"/>
      <c r="AM153" s="11"/>
      <c r="AN153" s="11"/>
      <c r="AO153" s="11"/>
    </row>
    <row r="154" ht="15.75" customHeight="1">
      <c r="U154" s="11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1"/>
      <c r="AJ154" s="11"/>
      <c r="AK154" s="11"/>
      <c r="AL154" s="11"/>
      <c r="AM154" s="11"/>
      <c r="AN154" s="11"/>
      <c r="AO154" s="11"/>
    </row>
    <row r="155" ht="15.75" customHeight="1">
      <c r="U155" s="11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1"/>
      <c r="AJ155" s="11"/>
      <c r="AK155" s="11"/>
      <c r="AL155" s="11"/>
      <c r="AM155" s="11"/>
      <c r="AN155" s="11"/>
      <c r="AO155" s="11"/>
    </row>
    <row r="156" ht="15.75" customHeight="1">
      <c r="U156" s="11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1"/>
      <c r="AJ156" s="11"/>
      <c r="AK156" s="11"/>
      <c r="AL156" s="11"/>
      <c r="AM156" s="11"/>
      <c r="AN156" s="11"/>
      <c r="AO156" s="11"/>
    </row>
    <row r="157" ht="15.75" customHeight="1">
      <c r="U157" s="11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1"/>
      <c r="AJ157" s="11"/>
      <c r="AK157" s="11"/>
      <c r="AL157" s="11"/>
      <c r="AM157" s="11"/>
      <c r="AN157" s="11"/>
      <c r="AO157" s="11"/>
    </row>
    <row r="158" ht="15.75" customHeight="1">
      <c r="U158" s="11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1"/>
      <c r="AJ158" s="11"/>
      <c r="AK158" s="11"/>
      <c r="AL158" s="11"/>
      <c r="AM158" s="11"/>
      <c r="AN158" s="11"/>
      <c r="AO158" s="11"/>
    </row>
    <row r="159" ht="15.75" customHeight="1">
      <c r="U159" s="11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1"/>
      <c r="AJ159" s="11"/>
      <c r="AK159" s="11"/>
      <c r="AL159" s="11"/>
      <c r="AM159" s="11"/>
      <c r="AN159" s="11"/>
      <c r="AO159" s="11"/>
    </row>
    <row r="160" ht="15.75" customHeight="1">
      <c r="U160" s="11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1"/>
      <c r="AJ160" s="11"/>
      <c r="AK160" s="11"/>
      <c r="AL160" s="11"/>
      <c r="AM160" s="11"/>
      <c r="AN160" s="11"/>
      <c r="AO160" s="11"/>
    </row>
    <row r="161" ht="15.75" customHeight="1">
      <c r="U161" s="11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1"/>
      <c r="AJ161" s="11"/>
      <c r="AK161" s="11"/>
      <c r="AL161" s="11"/>
      <c r="AM161" s="11"/>
      <c r="AN161" s="11"/>
      <c r="AO161" s="11"/>
    </row>
    <row r="162" ht="15.75" customHeight="1">
      <c r="U162" s="11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1"/>
      <c r="AJ162" s="11"/>
      <c r="AK162" s="11"/>
      <c r="AL162" s="11"/>
      <c r="AM162" s="11"/>
      <c r="AN162" s="11"/>
      <c r="AO162" s="11"/>
    </row>
    <row r="163" ht="15.75" customHeight="1">
      <c r="U163" s="11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1"/>
      <c r="AJ163" s="11"/>
      <c r="AK163" s="11"/>
      <c r="AL163" s="11"/>
      <c r="AM163" s="11"/>
      <c r="AN163" s="11"/>
      <c r="AO163" s="11"/>
    </row>
    <row r="164" ht="15.75" customHeight="1">
      <c r="U164" s="11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1"/>
      <c r="AJ164" s="11"/>
      <c r="AK164" s="11"/>
      <c r="AL164" s="11"/>
      <c r="AM164" s="11"/>
      <c r="AN164" s="11"/>
      <c r="AO164" s="11"/>
    </row>
    <row r="165" ht="15.75" customHeight="1">
      <c r="U165" s="11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1"/>
      <c r="AJ165" s="11"/>
      <c r="AK165" s="11"/>
      <c r="AL165" s="11"/>
      <c r="AM165" s="11"/>
      <c r="AN165" s="11"/>
      <c r="AO165" s="11"/>
    </row>
    <row r="166" ht="15.75" customHeight="1">
      <c r="U166" s="11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1"/>
      <c r="AJ166" s="11"/>
      <c r="AK166" s="11"/>
      <c r="AL166" s="11"/>
      <c r="AM166" s="11"/>
      <c r="AN166" s="11"/>
      <c r="AO166" s="11"/>
    </row>
    <row r="167" ht="15.75" customHeight="1">
      <c r="U167" s="11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1"/>
      <c r="AJ167" s="11"/>
      <c r="AK167" s="11"/>
      <c r="AL167" s="11"/>
      <c r="AM167" s="11"/>
      <c r="AN167" s="11"/>
      <c r="AO167" s="11"/>
    </row>
    <row r="168" ht="15.75" customHeight="1">
      <c r="U168" s="11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1"/>
      <c r="AJ168" s="11"/>
      <c r="AK168" s="11"/>
      <c r="AL168" s="11"/>
      <c r="AM168" s="11"/>
      <c r="AN168" s="11"/>
      <c r="AO168" s="11"/>
    </row>
    <row r="169" ht="15.75" customHeight="1">
      <c r="U169" s="11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1"/>
      <c r="AJ169" s="11"/>
      <c r="AK169" s="11"/>
      <c r="AL169" s="11"/>
      <c r="AM169" s="11"/>
      <c r="AN169" s="11"/>
      <c r="AO169" s="11"/>
    </row>
    <row r="170" ht="15.75" customHeight="1">
      <c r="U170" s="11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1"/>
      <c r="AJ170" s="11"/>
      <c r="AK170" s="11"/>
      <c r="AL170" s="11"/>
      <c r="AM170" s="11"/>
      <c r="AN170" s="11"/>
      <c r="AO170" s="11"/>
    </row>
    <row r="171" ht="15.75" customHeight="1">
      <c r="U171" s="11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1"/>
      <c r="AJ171" s="11"/>
      <c r="AK171" s="11"/>
      <c r="AL171" s="11"/>
      <c r="AM171" s="11"/>
      <c r="AN171" s="11"/>
      <c r="AO171" s="11"/>
    </row>
    <row r="172" ht="15.75" customHeight="1">
      <c r="U172" s="11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1"/>
      <c r="AJ172" s="11"/>
      <c r="AK172" s="11"/>
      <c r="AL172" s="11"/>
      <c r="AM172" s="11"/>
      <c r="AN172" s="11"/>
      <c r="AO172" s="11"/>
    </row>
    <row r="173" ht="15.75" customHeight="1">
      <c r="U173" s="11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1"/>
      <c r="AJ173" s="11"/>
      <c r="AK173" s="11"/>
      <c r="AL173" s="11"/>
      <c r="AM173" s="11"/>
      <c r="AN173" s="11"/>
      <c r="AO173" s="11"/>
    </row>
    <row r="174" ht="15.75" customHeight="1">
      <c r="U174" s="11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1"/>
      <c r="AJ174" s="11"/>
      <c r="AK174" s="11"/>
      <c r="AL174" s="11"/>
      <c r="AM174" s="11"/>
      <c r="AN174" s="11"/>
      <c r="AO174" s="11"/>
    </row>
    <row r="175" ht="15.75" customHeight="1">
      <c r="U175" s="11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1"/>
      <c r="AJ175" s="11"/>
      <c r="AK175" s="11"/>
      <c r="AL175" s="11"/>
      <c r="AM175" s="11"/>
      <c r="AN175" s="11"/>
      <c r="AO175" s="11"/>
    </row>
    <row r="176" ht="15.75" customHeight="1">
      <c r="U176" s="11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1"/>
      <c r="AJ176" s="11"/>
      <c r="AK176" s="11"/>
      <c r="AL176" s="11"/>
      <c r="AM176" s="11"/>
      <c r="AN176" s="11"/>
      <c r="AO176" s="11"/>
    </row>
    <row r="177" ht="15.75" customHeight="1">
      <c r="U177" s="11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1"/>
      <c r="AJ177" s="11"/>
      <c r="AK177" s="11"/>
      <c r="AL177" s="11"/>
      <c r="AM177" s="11"/>
      <c r="AN177" s="11"/>
      <c r="AO177" s="11"/>
    </row>
    <row r="178" ht="15.75" customHeight="1">
      <c r="U178" s="11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1"/>
      <c r="AJ178" s="11"/>
      <c r="AK178" s="11"/>
      <c r="AL178" s="11"/>
      <c r="AM178" s="11"/>
      <c r="AN178" s="11"/>
      <c r="AO178" s="11"/>
    </row>
    <row r="179" ht="15.75" customHeight="1">
      <c r="U179" s="11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1"/>
      <c r="AJ179" s="11"/>
      <c r="AK179" s="11"/>
      <c r="AL179" s="11"/>
      <c r="AM179" s="11"/>
      <c r="AN179" s="11"/>
      <c r="AO179" s="11"/>
    </row>
    <row r="180" ht="15.75" customHeight="1">
      <c r="U180" s="11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1"/>
      <c r="AJ180" s="11"/>
      <c r="AK180" s="11"/>
      <c r="AL180" s="11"/>
      <c r="AM180" s="11"/>
      <c r="AN180" s="11"/>
      <c r="AO180" s="11"/>
    </row>
    <row r="181" ht="15.75" customHeight="1">
      <c r="U181" s="11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1"/>
      <c r="AJ181" s="11"/>
      <c r="AK181" s="11"/>
      <c r="AL181" s="11"/>
      <c r="AM181" s="11"/>
      <c r="AN181" s="11"/>
      <c r="AO181" s="11"/>
    </row>
    <row r="182" ht="15.75" customHeight="1">
      <c r="U182" s="11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1"/>
      <c r="AJ182" s="11"/>
      <c r="AK182" s="11"/>
      <c r="AL182" s="11"/>
      <c r="AM182" s="11"/>
      <c r="AN182" s="11"/>
      <c r="AO182" s="11"/>
    </row>
    <row r="183" ht="15.75" customHeight="1">
      <c r="U183" s="11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1"/>
      <c r="AJ183" s="11"/>
      <c r="AK183" s="11"/>
      <c r="AL183" s="11"/>
      <c r="AM183" s="11"/>
      <c r="AN183" s="11"/>
      <c r="AO183" s="11"/>
    </row>
    <row r="184" ht="15.75" customHeight="1">
      <c r="U184" s="11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1"/>
      <c r="AJ184" s="11"/>
      <c r="AK184" s="11"/>
      <c r="AL184" s="11"/>
      <c r="AM184" s="11"/>
      <c r="AN184" s="11"/>
      <c r="AO184" s="11"/>
    </row>
    <row r="185" ht="15.75" customHeight="1">
      <c r="U185" s="11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1"/>
      <c r="AJ185" s="11"/>
      <c r="AK185" s="11"/>
      <c r="AL185" s="11"/>
      <c r="AM185" s="11"/>
      <c r="AN185" s="11"/>
      <c r="AO185" s="11"/>
    </row>
    <row r="186" ht="15.75" customHeight="1">
      <c r="U186" s="11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1"/>
      <c r="AJ186" s="11"/>
      <c r="AK186" s="11"/>
      <c r="AL186" s="11"/>
      <c r="AM186" s="11"/>
      <c r="AN186" s="11"/>
      <c r="AO186" s="11"/>
    </row>
    <row r="187" ht="15.75" customHeight="1">
      <c r="U187" s="11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1"/>
      <c r="AJ187" s="11"/>
      <c r="AK187" s="11"/>
      <c r="AL187" s="11"/>
      <c r="AM187" s="11"/>
      <c r="AN187" s="11"/>
      <c r="AO187" s="11"/>
    </row>
    <row r="188" ht="15.75" customHeight="1">
      <c r="U188" s="11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1"/>
      <c r="AJ188" s="11"/>
      <c r="AK188" s="11"/>
      <c r="AL188" s="11"/>
      <c r="AM188" s="11"/>
      <c r="AN188" s="11"/>
      <c r="AO188" s="11"/>
    </row>
    <row r="189" ht="15.75" customHeight="1">
      <c r="U189" s="11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1"/>
      <c r="AJ189" s="11"/>
      <c r="AK189" s="11"/>
      <c r="AL189" s="11"/>
      <c r="AM189" s="11"/>
      <c r="AN189" s="11"/>
      <c r="AO189" s="11"/>
    </row>
    <row r="190" ht="15.75" customHeight="1">
      <c r="U190" s="11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1"/>
      <c r="AJ190" s="11"/>
      <c r="AK190" s="11"/>
      <c r="AL190" s="11"/>
      <c r="AM190" s="11"/>
      <c r="AN190" s="11"/>
      <c r="AO190" s="11"/>
    </row>
    <row r="191" ht="15.75" customHeight="1">
      <c r="U191" s="11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1"/>
      <c r="AJ191" s="11"/>
      <c r="AK191" s="11"/>
      <c r="AL191" s="11"/>
      <c r="AM191" s="11"/>
      <c r="AN191" s="11"/>
      <c r="AO191" s="11"/>
    </row>
    <row r="192" ht="15.75" customHeight="1">
      <c r="U192" s="11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1"/>
      <c r="AJ192" s="11"/>
      <c r="AK192" s="11"/>
      <c r="AL192" s="11"/>
      <c r="AM192" s="11"/>
      <c r="AN192" s="11"/>
      <c r="AO192" s="11"/>
    </row>
    <row r="193" ht="15.75" customHeight="1">
      <c r="U193" s="11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1"/>
      <c r="AJ193" s="11"/>
      <c r="AK193" s="11"/>
      <c r="AL193" s="11"/>
      <c r="AM193" s="11"/>
      <c r="AN193" s="11"/>
      <c r="AO193" s="11"/>
    </row>
    <row r="194" ht="15.75" customHeight="1">
      <c r="U194" s="11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1"/>
      <c r="AJ194" s="11"/>
      <c r="AK194" s="11"/>
      <c r="AL194" s="11"/>
      <c r="AM194" s="11"/>
      <c r="AN194" s="11"/>
      <c r="AO194" s="11"/>
    </row>
    <row r="195" ht="15.75" customHeight="1">
      <c r="U195" s="11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1"/>
      <c r="AJ195" s="11"/>
      <c r="AK195" s="11"/>
      <c r="AL195" s="11"/>
      <c r="AM195" s="11"/>
      <c r="AN195" s="11"/>
      <c r="AO195" s="11"/>
    </row>
    <row r="196" ht="15.75" customHeight="1">
      <c r="U196" s="11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1"/>
      <c r="AJ196" s="11"/>
      <c r="AK196" s="11"/>
      <c r="AL196" s="11"/>
      <c r="AM196" s="11"/>
      <c r="AN196" s="11"/>
      <c r="AO196" s="11"/>
    </row>
    <row r="197" ht="15.75" customHeight="1">
      <c r="U197" s="11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1"/>
      <c r="AJ197" s="11"/>
      <c r="AK197" s="11"/>
      <c r="AL197" s="11"/>
      <c r="AM197" s="11"/>
      <c r="AN197" s="11"/>
      <c r="AO197" s="11"/>
    </row>
    <row r="198" ht="15.75" customHeight="1">
      <c r="U198" s="11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1"/>
      <c r="AJ198" s="11"/>
      <c r="AK198" s="11"/>
      <c r="AL198" s="11"/>
      <c r="AM198" s="11"/>
      <c r="AN198" s="11"/>
      <c r="AO198" s="11"/>
    </row>
    <row r="199" ht="15.75" customHeight="1">
      <c r="U199" s="11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1"/>
      <c r="AJ199" s="11"/>
      <c r="AK199" s="11"/>
      <c r="AL199" s="11"/>
      <c r="AM199" s="11"/>
      <c r="AN199" s="11"/>
      <c r="AO199" s="11"/>
    </row>
    <row r="200" ht="15.75" customHeight="1">
      <c r="U200" s="11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1"/>
      <c r="AJ200" s="11"/>
      <c r="AK200" s="11"/>
      <c r="AL200" s="11"/>
      <c r="AM200" s="11"/>
      <c r="AN200" s="11"/>
      <c r="AO200" s="11"/>
    </row>
    <row r="201" ht="15.75" customHeight="1">
      <c r="U201" s="11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1"/>
      <c r="AJ201" s="11"/>
      <c r="AK201" s="11"/>
      <c r="AL201" s="11"/>
      <c r="AM201" s="11"/>
      <c r="AN201" s="11"/>
      <c r="AO201" s="11"/>
    </row>
    <row r="202" ht="15.75" customHeight="1">
      <c r="U202" s="11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1"/>
      <c r="AJ202" s="11"/>
      <c r="AK202" s="11"/>
      <c r="AL202" s="11"/>
      <c r="AM202" s="11"/>
      <c r="AN202" s="11"/>
      <c r="AO202" s="11"/>
    </row>
    <row r="203" ht="15.75" customHeight="1">
      <c r="U203" s="11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1"/>
      <c r="AJ203" s="11"/>
      <c r="AK203" s="11"/>
      <c r="AL203" s="11"/>
      <c r="AM203" s="11"/>
      <c r="AN203" s="11"/>
      <c r="AO203" s="11"/>
    </row>
    <row r="204" ht="15.75" customHeight="1">
      <c r="U204" s="11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1"/>
      <c r="AJ204" s="11"/>
      <c r="AK204" s="11"/>
      <c r="AL204" s="11"/>
      <c r="AM204" s="11"/>
      <c r="AN204" s="11"/>
      <c r="AO204" s="11"/>
    </row>
    <row r="205" ht="15.75" customHeight="1">
      <c r="U205" s="11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1"/>
      <c r="AJ205" s="11"/>
      <c r="AK205" s="11"/>
      <c r="AL205" s="11"/>
      <c r="AM205" s="11"/>
      <c r="AN205" s="11"/>
      <c r="AO205" s="11"/>
    </row>
    <row r="206" ht="15.75" customHeight="1">
      <c r="U206" s="11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1"/>
      <c r="AJ206" s="11"/>
      <c r="AK206" s="11"/>
      <c r="AL206" s="11"/>
      <c r="AM206" s="11"/>
      <c r="AN206" s="11"/>
      <c r="AO206" s="11"/>
    </row>
    <row r="207" ht="15.75" customHeight="1">
      <c r="U207" s="11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1"/>
      <c r="AJ207" s="11"/>
      <c r="AK207" s="11"/>
      <c r="AL207" s="11"/>
      <c r="AM207" s="11"/>
      <c r="AN207" s="11"/>
      <c r="AO207" s="11"/>
    </row>
    <row r="208" ht="15.75" customHeight="1">
      <c r="U208" s="11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1"/>
      <c r="AJ208" s="11"/>
      <c r="AK208" s="11"/>
      <c r="AL208" s="11"/>
      <c r="AM208" s="11"/>
      <c r="AN208" s="11"/>
      <c r="AO208" s="11"/>
    </row>
    <row r="209" ht="15.75" customHeight="1">
      <c r="U209" s="11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1"/>
      <c r="AJ209" s="11"/>
      <c r="AK209" s="11"/>
      <c r="AL209" s="11"/>
      <c r="AM209" s="11"/>
      <c r="AN209" s="11"/>
      <c r="AO209" s="11"/>
    </row>
    <row r="210" ht="15.75" customHeight="1">
      <c r="U210" s="11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1"/>
      <c r="AJ210" s="11"/>
      <c r="AK210" s="11"/>
      <c r="AL210" s="11"/>
      <c r="AM210" s="11"/>
      <c r="AN210" s="11"/>
      <c r="AO210" s="11"/>
    </row>
    <row r="211" ht="15.75" customHeight="1">
      <c r="U211" s="11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1"/>
      <c r="AJ211" s="11"/>
      <c r="AK211" s="11"/>
      <c r="AL211" s="11"/>
      <c r="AM211" s="11"/>
      <c r="AN211" s="11"/>
      <c r="AO211" s="11"/>
    </row>
    <row r="212" ht="15.75" customHeight="1">
      <c r="U212" s="11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1"/>
      <c r="AJ212" s="11"/>
      <c r="AK212" s="11"/>
      <c r="AL212" s="11"/>
      <c r="AM212" s="11"/>
      <c r="AN212" s="11"/>
      <c r="AO212" s="11"/>
    </row>
    <row r="213" ht="15.75" customHeight="1">
      <c r="U213" s="11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1"/>
      <c r="AJ213" s="11"/>
      <c r="AK213" s="11"/>
      <c r="AL213" s="11"/>
      <c r="AM213" s="11"/>
      <c r="AN213" s="11"/>
      <c r="AO213" s="11"/>
    </row>
    <row r="214" ht="15.75" customHeight="1">
      <c r="U214" s="11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1"/>
      <c r="AJ214" s="11"/>
      <c r="AK214" s="11"/>
      <c r="AL214" s="11"/>
      <c r="AM214" s="11"/>
      <c r="AN214" s="11"/>
      <c r="AO214" s="11"/>
    </row>
    <row r="215" ht="15.75" customHeight="1">
      <c r="U215" s="11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1"/>
      <c r="AJ215" s="11"/>
      <c r="AK215" s="11"/>
      <c r="AL215" s="11"/>
      <c r="AM215" s="11"/>
      <c r="AN215" s="11"/>
      <c r="AO215" s="11"/>
    </row>
    <row r="216" ht="15.75" customHeight="1">
      <c r="U216" s="11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1"/>
      <c r="AJ216" s="11"/>
      <c r="AK216" s="11"/>
      <c r="AL216" s="11"/>
      <c r="AM216" s="11"/>
      <c r="AN216" s="11"/>
      <c r="AO216" s="11"/>
    </row>
    <row r="217" ht="15.75" customHeight="1">
      <c r="U217" s="11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1"/>
      <c r="AJ217" s="11"/>
      <c r="AK217" s="11"/>
      <c r="AL217" s="11"/>
      <c r="AM217" s="11"/>
      <c r="AN217" s="11"/>
      <c r="AO217" s="11"/>
    </row>
    <row r="218" ht="15.75" customHeight="1">
      <c r="U218" s="11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1"/>
      <c r="AJ218" s="11"/>
      <c r="AK218" s="11"/>
      <c r="AL218" s="11"/>
      <c r="AM218" s="11"/>
      <c r="AN218" s="11"/>
      <c r="AO218" s="11"/>
    </row>
    <row r="219" ht="15.75" customHeight="1">
      <c r="U219" s="11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1"/>
      <c r="AJ219" s="11"/>
      <c r="AK219" s="11"/>
      <c r="AL219" s="11"/>
      <c r="AM219" s="11"/>
      <c r="AN219" s="11"/>
      <c r="AO219" s="11"/>
    </row>
    <row r="220" ht="15.75" customHeight="1">
      <c r="U220" s="11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1"/>
      <c r="AJ220" s="11"/>
      <c r="AK220" s="11"/>
      <c r="AL220" s="11"/>
      <c r="AM220" s="11"/>
      <c r="AN220" s="11"/>
      <c r="AO220" s="11"/>
    </row>
    <row r="221" ht="15.75" customHeight="1">
      <c r="U221" s="11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1"/>
      <c r="AJ221" s="11"/>
      <c r="AK221" s="11"/>
      <c r="AL221" s="11"/>
      <c r="AM221" s="11"/>
      <c r="AN221" s="11"/>
      <c r="AO221" s="11"/>
    </row>
    <row r="222" ht="15.75" customHeight="1">
      <c r="U222" s="11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1"/>
      <c r="AJ222" s="11"/>
      <c r="AK222" s="11"/>
      <c r="AL222" s="11"/>
      <c r="AM222" s="11"/>
      <c r="AN222" s="11"/>
      <c r="AO222" s="11"/>
    </row>
    <row r="223" ht="15.75" customHeight="1">
      <c r="U223" s="11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1"/>
      <c r="AJ223" s="11"/>
      <c r="AK223" s="11"/>
      <c r="AL223" s="11"/>
      <c r="AM223" s="11"/>
      <c r="AN223" s="11"/>
      <c r="AO223" s="11"/>
    </row>
    <row r="224" ht="15.75" customHeight="1">
      <c r="U224" s="11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1"/>
      <c r="AJ224" s="11"/>
      <c r="AK224" s="11"/>
      <c r="AL224" s="11"/>
      <c r="AM224" s="11"/>
      <c r="AN224" s="11"/>
      <c r="AO224" s="11"/>
    </row>
    <row r="225" ht="15.75" customHeight="1">
      <c r="U225" s="11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1"/>
      <c r="AJ225" s="11"/>
      <c r="AK225" s="11"/>
      <c r="AL225" s="11"/>
      <c r="AM225" s="11"/>
      <c r="AN225" s="11"/>
      <c r="AO225" s="11"/>
    </row>
    <row r="226" ht="15.75" customHeight="1">
      <c r="U226" s="11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1"/>
      <c r="AJ226" s="11"/>
      <c r="AK226" s="11"/>
      <c r="AL226" s="11"/>
      <c r="AM226" s="11"/>
      <c r="AN226" s="11"/>
      <c r="AO226" s="11"/>
    </row>
    <row r="227" ht="15.75" customHeight="1">
      <c r="U227" s="11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1"/>
      <c r="AJ227" s="11"/>
      <c r="AK227" s="11"/>
      <c r="AL227" s="11"/>
      <c r="AM227" s="11"/>
      <c r="AN227" s="11"/>
      <c r="AO227" s="11"/>
    </row>
    <row r="228" ht="15.75" customHeight="1">
      <c r="U228" s="11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1"/>
      <c r="AJ228" s="11"/>
      <c r="AK228" s="11"/>
      <c r="AL228" s="11"/>
      <c r="AM228" s="11"/>
      <c r="AN228" s="11"/>
      <c r="AO228" s="11"/>
    </row>
    <row r="229" ht="15.75" customHeight="1">
      <c r="U229" s="11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1"/>
      <c r="AJ229" s="11"/>
      <c r="AK229" s="11"/>
      <c r="AL229" s="11"/>
      <c r="AM229" s="11"/>
      <c r="AN229" s="11"/>
      <c r="AO229" s="11"/>
    </row>
    <row r="230" ht="15.75" customHeight="1">
      <c r="U230" s="11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1"/>
      <c r="AJ230" s="11"/>
      <c r="AK230" s="11"/>
      <c r="AL230" s="11"/>
      <c r="AM230" s="11"/>
      <c r="AN230" s="11"/>
      <c r="AO230" s="11"/>
    </row>
    <row r="231" ht="15.75" customHeight="1">
      <c r="U231" s="11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1"/>
      <c r="AJ231" s="11"/>
      <c r="AK231" s="11"/>
      <c r="AL231" s="11"/>
      <c r="AM231" s="11"/>
      <c r="AN231" s="11"/>
      <c r="AO231" s="11"/>
    </row>
    <row r="232" ht="15.75" customHeight="1">
      <c r="U232" s="11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1"/>
      <c r="AJ232" s="11"/>
      <c r="AK232" s="11"/>
      <c r="AL232" s="11"/>
      <c r="AM232" s="11"/>
      <c r="AN232" s="11"/>
      <c r="AO232" s="11"/>
    </row>
    <row r="233" ht="15.75" customHeight="1">
      <c r="U233" s="11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1"/>
      <c r="AJ233" s="11"/>
      <c r="AK233" s="11"/>
      <c r="AL233" s="11"/>
      <c r="AM233" s="11"/>
      <c r="AN233" s="11"/>
      <c r="AO233" s="11"/>
    </row>
    <row r="234" ht="15.75" customHeight="1">
      <c r="U234" s="11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1"/>
      <c r="AJ234" s="11"/>
      <c r="AK234" s="11"/>
      <c r="AL234" s="11"/>
      <c r="AM234" s="11"/>
      <c r="AN234" s="11"/>
      <c r="AO234" s="11"/>
    </row>
    <row r="235" ht="15.75" customHeight="1">
      <c r="U235" s="11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1"/>
      <c r="AJ235" s="11"/>
      <c r="AK235" s="11"/>
      <c r="AL235" s="11"/>
      <c r="AM235" s="11"/>
      <c r="AN235" s="11"/>
      <c r="AO235" s="11"/>
    </row>
    <row r="236" ht="15.75" customHeight="1">
      <c r="U236" s="11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1"/>
      <c r="AJ236" s="11"/>
      <c r="AK236" s="11"/>
      <c r="AL236" s="11"/>
      <c r="AM236" s="11"/>
      <c r="AN236" s="11"/>
      <c r="AO236" s="11"/>
    </row>
    <row r="237" ht="15.75" customHeight="1">
      <c r="U237" s="11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1"/>
      <c r="AJ237" s="11"/>
      <c r="AK237" s="11"/>
      <c r="AL237" s="11"/>
      <c r="AM237" s="11"/>
      <c r="AN237" s="11"/>
      <c r="AO237" s="11"/>
    </row>
    <row r="238" ht="15.75" customHeight="1">
      <c r="U238" s="11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1"/>
      <c r="AJ238" s="11"/>
      <c r="AK238" s="11"/>
      <c r="AL238" s="11"/>
      <c r="AM238" s="11"/>
      <c r="AN238" s="11"/>
      <c r="AO238" s="11"/>
    </row>
    <row r="239" ht="15.75" customHeight="1">
      <c r="U239" s="11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1"/>
      <c r="AJ239" s="11"/>
      <c r="AK239" s="11"/>
      <c r="AL239" s="11"/>
      <c r="AM239" s="11"/>
      <c r="AN239" s="11"/>
      <c r="AO239" s="11"/>
    </row>
    <row r="240" ht="15.75" customHeight="1">
      <c r="U240" s="11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1"/>
      <c r="AJ240" s="11"/>
      <c r="AK240" s="11"/>
      <c r="AL240" s="11"/>
      <c r="AM240" s="11"/>
      <c r="AN240" s="11"/>
      <c r="AO240" s="11"/>
    </row>
    <row r="241" ht="15.75" customHeight="1">
      <c r="U241" s="11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1"/>
      <c r="AJ241" s="11"/>
      <c r="AK241" s="11"/>
      <c r="AL241" s="11"/>
      <c r="AM241" s="11"/>
      <c r="AN241" s="11"/>
      <c r="AO241" s="11"/>
    </row>
    <row r="242" ht="15.75" customHeight="1">
      <c r="U242" s="11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1"/>
      <c r="AJ242" s="11"/>
      <c r="AK242" s="11"/>
      <c r="AL242" s="11"/>
      <c r="AM242" s="11"/>
      <c r="AN242" s="11"/>
      <c r="AO242" s="11"/>
    </row>
    <row r="243" ht="15.75" customHeight="1">
      <c r="U243" s="11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1"/>
      <c r="AJ243" s="11"/>
      <c r="AK243" s="11"/>
      <c r="AL243" s="11"/>
      <c r="AM243" s="11"/>
      <c r="AN243" s="11"/>
      <c r="AO243" s="11"/>
    </row>
    <row r="244" ht="15.75" customHeight="1">
      <c r="U244" s="11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1"/>
      <c r="AJ244" s="11"/>
      <c r="AK244" s="11"/>
      <c r="AL244" s="11"/>
      <c r="AM244" s="11"/>
      <c r="AN244" s="11"/>
      <c r="AO244" s="11"/>
    </row>
    <row r="245" ht="15.75" customHeight="1">
      <c r="U245" s="11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1"/>
      <c r="AJ245" s="11"/>
      <c r="AK245" s="11"/>
      <c r="AL245" s="11"/>
      <c r="AM245" s="11"/>
      <c r="AN245" s="11"/>
      <c r="AO245" s="11"/>
    </row>
    <row r="246" ht="15.75" customHeight="1">
      <c r="U246" s="11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1"/>
      <c r="AJ246" s="11"/>
      <c r="AK246" s="11"/>
      <c r="AL246" s="11"/>
      <c r="AM246" s="11"/>
      <c r="AN246" s="11"/>
      <c r="AO246" s="11"/>
    </row>
    <row r="247" ht="15.75" customHeight="1">
      <c r="U247" s="11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1"/>
      <c r="AJ247" s="11"/>
      <c r="AK247" s="11"/>
      <c r="AL247" s="11"/>
      <c r="AM247" s="11"/>
      <c r="AN247" s="11"/>
      <c r="AO247" s="11"/>
    </row>
    <row r="248" ht="15.75" customHeight="1">
      <c r="U248" s="11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1"/>
      <c r="AJ248" s="11"/>
      <c r="AK248" s="11"/>
      <c r="AL248" s="11"/>
      <c r="AM248" s="11"/>
      <c r="AN248" s="11"/>
      <c r="AO248" s="11"/>
    </row>
    <row r="249" ht="15.75" customHeight="1">
      <c r="U249" s="11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1"/>
      <c r="AJ249" s="11"/>
      <c r="AK249" s="11"/>
      <c r="AL249" s="11"/>
      <c r="AM249" s="11"/>
      <c r="AN249" s="11"/>
      <c r="AO249" s="11"/>
    </row>
    <row r="250" ht="15.75" customHeight="1">
      <c r="U250" s="11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1"/>
      <c r="AJ250" s="11"/>
      <c r="AK250" s="11"/>
      <c r="AL250" s="11"/>
      <c r="AM250" s="11"/>
      <c r="AN250" s="11"/>
      <c r="AO250" s="11"/>
    </row>
    <row r="251" ht="15.75" customHeight="1">
      <c r="U251" s="11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1"/>
      <c r="AJ251" s="11"/>
      <c r="AK251" s="11"/>
      <c r="AL251" s="11"/>
      <c r="AM251" s="11"/>
      <c r="AN251" s="11"/>
      <c r="AO251" s="11"/>
    </row>
    <row r="252" ht="15.75" customHeight="1">
      <c r="U252" s="11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1"/>
      <c r="AJ252" s="11"/>
      <c r="AK252" s="11"/>
      <c r="AL252" s="11"/>
      <c r="AM252" s="11"/>
      <c r="AN252" s="11"/>
      <c r="AO252" s="11"/>
    </row>
    <row r="253" ht="15.75" customHeight="1">
      <c r="U253" s="11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1"/>
      <c r="AJ253" s="11"/>
      <c r="AK253" s="11"/>
      <c r="AL253" s="11"/>
      <c r="AM253" s="11"/>
      <c r="AN253" s="11"/>
      <c r="AO253" s="11"/>
    </row>
    <row r="254" ht="15.75" customHeight="1">
      <c r="U254" s="11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1"/>
      <c r="AJ254" s="11"/>
      <c r="AK254" s="11"/>
      <c r="AL254" s="11"/>
      <c r="AM254" s="11"/>
      <c r="AN254" s="11"/>
      <c r="AO254" s="11"/>
    </row>
    <row r="255" ht="15.75" customHeight="1">
      <c r="U255" s="11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1"/>
      <c r="AJ255" s="11"/>
      <c r="AK255" s="11"/>
      <c r="AL255" s="11"/>
      <c r="AM255" s="11"/>
      <c r="AN255" s="11"/>
      <c r="AO255" s="11"/>
    </row>
    <row r="256" ht="15.75" customHeight="1">
      <c r="U256" s="11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1"/>
      <c r="AJ256" s="11"/>
      <c r="AK256" s="11"/>
      <c r="AL256" s="11"/>
      <c r="AM256" s="11"/>
      <c r="AN256" s="11"/>
      <c r="AO256" s="11"/>
    </row>
    <row r="257" ht="15.75" customHeight="1">
      <c r="U257" s="11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1"/>
      <c r="AJ257" s="11"/>
      <c r="AK257" s="11"/>
      <c r="AL257" s="11"/>
      <c r="AM257" s="11"/>
      <c r="AN257" s="11"/>
      <c r="AO257" s="11"/>
    </row>
    <row r="258" ht="15.75" customHeight="1">
      <c r="U258" s="11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1"/>
      <c r="AJ258" s="11"/>
      <c r="AK258" s="11"/>
      <c r="AL258" s="11"/>
      <c r="AM258" s="11"/>
      <c r="AN258" s="11"/>
      <c r="AO258" s="11"/>
    </row>
    <row r="259" ht="15.75" customHeight="1">
      <c r="U259" s="11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1"/>
      <c r="AJ259" s="11"/>
      <c r="AK259" s="11"/>
      <c r="AL259" s="11"/>
      <c r="AM259" s="11"/>
      <c r="AN259" s="11"/>
      <c r="AO259" s="11"/>
    </row>
    <row r="260" ht="15.75" customHeight="1">
      <c r="U260" s="11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1"/>
      <c r="AJ260" s="11"/>
      <c r="AK260" s="11"/>
      <c r="AL260" s="11"/>
      <c r="AM260" s="11"/>
      <c r="AN260" s="11"/>
      <c r="AO260" s="11"/>
    </row>
    <row r="261" ht="15.75" customHeight="1">
      <c r="U261" s="11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1"/>
      <c r="AJ261" s="11"/>
      <c r="AK261" s="11"/>
      <c r="AL261" s="11"/>
      <c r="AM261" s="11"/>
      <c r="AN261" s="11"/>
      <c r="AO261" s="11"/>
    </row>
    <row r="262" ht="15.75" customHeight="1">
      <c r="U262" s="11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1"/>
      <c r="AJ262" s="11"/>
      <c r="AK262" s="11"/>
      <c r="AL262" s="11"/>
      <c r="AM262" s="11"/>
      <c r="AN262" s="11"/>
      <c r="AO262" s="11"/>
    </row>
    <row r="263" ht="15.75" customHeight="1">
      <c r="U263" s="11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1"/>
      <c r="AJ263" s="11"/>
      <c r="AK263" s="11"/>
      <c r="AL263" s="11"/>
      <c r="AM263" s="11"/>
      <c r="AN263" s="11"/>
      <c r="AO263" s="11"/>
    </row>
    <row r="264" ht="15.75" customHeight="1">
      <c r="U264" s="11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1"/>
      <c r="AJ264" s="11"/>
      <c r="AK264" s="11"/>
      <c r="AL264" s="11"/>
      <c r="AM264" s="11"/>
      <c r="AN264" s="11"/>
      <c r="AO264" s="11"/>
    </row>
    <row r="265" ht="15.75" customHeight="1">
      <c r="U265" s="11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1"/>
      <c r="AJ265" s="11"/>
      <c r="AK265" s="11"/>
      <c r="AL265" s="11"/>
      <c r="AM265" s="11"/>
      <c r="AN265" s="11"/>
      <c r="AO265" s="11"/>
    </row>
    <row r="266" ht="15.75" customHeight="1">
      <c r="U266" s="11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1"/>
      <c r="AJ266" s="11"/>
      <c r="AK266" s="11"/>
      <c r="AL266" s="11"/>
      <c r="AM266" s="11"/>
      <c r="AN266" s="11"/>
      <c r="AO266" s="11"/>
    </row>
    <row r="267" ht="15.75" customHeight="1">
      <c r="U267" s="11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1"/>
      <c r="AJ267" s="11"/>
      <c r="AK267" s="11"/>
      <c r="AL267" s="11"/>
      <c r="AM267" s="11"/>
      <c r="AN267" s="11"/>
      <c r="AO267" s="11"/>
    </row>
    <row r="268" ht="15.75" customHeight="1">
      <c r="U268" s="11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1"/>
      <c r="AJ268" s="11"/>
      <c r="AK268" s="11"/>
      <c r="AL268" s="11"/>
      <c r="AM268" s="11"/>
      <c r="AN268" s="11"/>
      <c r="AO268" s="11"/>
    </row>
    <row r="269" ht="15.75" customHeight="1">
      <c r="U269" s="11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1"/>
      <c r="AJ269" s="11"/>
      <c r="AK269" s="11"/>
      <c r="AL269" s="11"/>
      <c r="AM269" s="11"/>
      <c r="AN269" s="11"/>
      <c r="AO269" s="11"/>
    </row>
    <row r="270" ht="15.75" customHeight="1">
      <c r="U270" s="11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1"/>
      <c r="AJ270" s="11"/>
      <c r="AK270" s="11"/>
      <c r="AL270" s="11"/>
      <c r="AM270" s="11"/>
      <c r="AN270" s="11"/>
      <c r="AO270" s="11"/>
    </row>
    <row r="271" ht="15.75" customHeight="1">
      <c r="U271" s="11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1"/>
      <c r="AJ271" s="11"/>
      <c r="AK271" s="11"/>
      <c r="AL271" s="11"/>
      <c r="AM271" s="11"/>
      <c r="AN271" s="11"/>
      <c r="AO271" s="11"/>
    </row>
    <row r="272" ht="15.75" customHeight="1">
      <c r="U272" s="11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1"/>
      <c r="AJ272" s="11"/>
      <c r="AK272" s="11"/>
      <c r="AL272" s="11"/>
      <c r="AM272" s="11"/>
      <c r="AN272" s="11"/>
      <c r="AO272" s="11"/>
    </row>
    <row r="273" ht="15.75" customHeight="1">
      <c r="U273" s="11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1"/>
      <c r="AJ273" s="11"/>
      <c r="AK273" s="11"/>
      <c r="AL273" s="11"/>
      <c r="AM273" s="11"/>
      <c r="AN273" s="11"/>
      <c r="AO273" s="11"/>
    </row>
    <row r="274" ht="15.75" customHeight="1">
      <c r="U274" s="11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1"/>
      <c r="AJ274" s="11"/>
      <c r="AK274" s="11"/>
      <c r="AL274" s="11"/>
      <c r="AM274" s="11"/>
      <c r="AN274" s="11"/>
      <c r="AO274" s="11"/>
    </row>
    <row r="275" ht="15.75" customHeight="1">
      <c r="U275" s="11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1"/>
      <c r="AJ275" s="11"/>
      <c r="AK275" s="11"/>
      <c r="AL275" s="11"/>
      <c r="AM275" s="11"/>
      <c r="AN275" s="11"/>
      <c r="AO275" s="11"/>
    </row>
    <row r="276" ht="15.75" customHeight="1">
      <c r="U276" s="11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1"/>
      <c r="AJ276" s="11"/>
      <c r="AK276" s="11"/>
      <c r="AL276" s="11"/>
      <c r="AM276" s="11"/>
      <c r="AN276" s="11"/>
      <c r="AO276" s="11"/>
    </row>
    <row r="277" ht="15.75" customHeight="1">
      <c r="U277" s="11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1"/>
      <c r="AJ277" s="11"/>
      <c r="AK277" s="11"/>
      <c r="AL277" s="11"/>
      <c r="AM277" s="11"/>
      <c r="AN277" s="11"/>
      <c r="AO277" s="11"/>
    </row>
    <row r="278" ht="15.75" customHeight="1">
      <c r="U278" s="11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1"/>
      <c r="AJ278" s="11"/>
      <c r="AK278" s="11"/>
      <c r="AL278" s="11"/>
      <c r="AM278" s="11"/>
      <c r="AN278" s="11"/>
      <c r="AO278" s="11"/>
    </row>
    <row r="279" ht="15.75" customHeight="1">
      <c r="U279" s="11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1"/>
      <c r="AJ279" s="11"/>
      <c r="AK279" s="11"/>
      <c r="AL279" s="11"/>
      <c r="AM279" s="11"/>
      <c r="AN279" s="11"/>
      <c r="AO279" s="11"/>
    </row>
    <row r="280" ht="15.75" customHeight="1">
      <c r="U280" s="11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1"/>
      <c r="AJ280" s="11"/>
      <c r="AK280" s="11"/>
      <c r="AL280" s="11"/>
      <c r="AM280" s="11"/>
      <c r="AN280" s="11"/>
      <c r="AO280" s="11"/>
    </row>
    <row r="281" ht="15.75" customHeight="1">
      <c r="U281" s="11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1"/>
      <c r="AJ281" s="11"/>
      <c r="AK281" s="11"/>
      <c r="AL281" s="11"/>
      <c r="AM281" s="11"/>
      <c r="AN281" s="11"/>
      <c r="AO281" s="11"/>
    </row>
    <row r="282" ht="15.75" customHeight="1">
      <c r="U282" s="11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1"/>
      <c r="AJ282" s="11"/>
      <c r="AK282" s="11"/>
      <c r="AL282" s="11"/>
      <c r="AM282" s="11"/>
      <c r="AN282" s="11"/>
      <c r="AO282" s="11"/>
    </row>
    <row r="283" ht="15.75" customHeight="1">
      <c r="U283" s="11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1"/>
      <c r="AJ283" s="11"/>
      <c r="AK283" s="11"/>
      <c r="AL283" s="11"/>
      <c r="AM283" s="11"/>
      <c r="AN283" s="11"/>
      <c r="AO283" s="11"/>
    </row>
    <row r="284" ht="15.75" customHeight="1">
      <c r="U284" s="11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1"/>
      <c r="AJ284" s="11"/>
      <c r="AK284" s="11"/>
      <c r="AL284" s="11"/>
      <c r="AM284" s="11"/>
      <c r="AN284" s="11"/>
      <c r="AO284" s="11"/>
    </row>
    <row r="285" ht="15.75" customHeight="1">
      <c r="U285" s="11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1"/>
      <c r="AJ285" s="11"/>
      <c r="AK285" s="11"/>
      <c r="AL285" s="11"/>
      <c r="AM285" s="11"/>
      <c r="AN285" s="11"/>
      <c r="AO285" s="11"/>
    </row>
    <row r="286" ht="15.75" customHeight="1">
      <c r="U286" s="11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1"/>
      <c r="AJ286" s="11"/>
      <c r="AK286" s="11"/>
      <c r="AL286" s="11"/>
      <c r="AM286" s="11"/>
      <c r="AN286" s="11"/>
      <c r="AO286" s="11"/>
    </row>
    <row r="287" ht="15.75" customHeight="1">
      <c r="U287" s="11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1"/>
      <c r="AJ287" s="11"/>
      <c r="AK287" s="11"/>
      <c r="AL287" s="11"/>
      <c r="AM287" s="11"/>
      <c r="AN287" s="11"/>
      <c r="AO287" s="11"/>
    </row>
    <row r="288" ht="15.75" customHeight="1">
      <c r="U288" s="11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1"/>
      <c r="AJ288" s="11"/>
      <c r="AK288" s="11"/>
      <c r="AL288" s="11"/>
      <c r="AM288" s="11"/>
      <c r="AN288" s="11"/>
      <c r="AO288" s="11"/>
    </row>
    <row r="289" ht="15.75" customHeight="1">
      <c r="U289" s="11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1"/>
      <c r="AJ289" s="11"/>
      <c r="AK289" s="11"/>
      <c r="AL289" s="11"/>
      <c r="AM289" s="11"/>
      <c r="AN289" s="11"/>
      <c r="AO289" s="11"/>
    </row>
    <row r="290" ht="15.75" customHeight="1">
      <c r="U290" s="11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1"/>
      <c r="AJ290" s="11"/>
      <c r="AK290" s="11"/>
      <c r="AL290" s="11"/>
      <c r="AM290" s="11"/>
      <c r="AN290" s="11"/>
      <c r="AO290" s="11"/>
    </row>
    <row r="291" ht="15.75" customHeight="1">
      <c r="U291" s="11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1"/>
      <c r="AJ291" s="11"/>
      <c r="AK291" s="11"/>
      <c r="AL291" s="11"/>
      <c r="AM291" s="11"/>
      <c r="AN291" s="11"/>
      <c r="AO291" s="11"/>
    </row>
    <row r="292" ht="15.75" customHeight="1">
      <c r="U292" s="11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1"/>
      <c r="AJ292" s="11"/>
      <c r="AK292" s="11"/>
      <c r="AL292" s="11"/>
      <c r="AM292" s="11"/>
      <c r="AN292" s="11"/>
      <c r="AO292" s="11"/>
    </row>
    <row r="293" ht="15.75" customHeight="1">
      <c r="U293" s="11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1"/>
      <c r="AJ293" s="11"/>
      <c r="AK293" s="11"/>
      <c r="AL293" s="11"/>
      <c r="AM293" s="11"/>
      <c r="AN293" s="11"/>
      <c r="AO293" s="11"/>
    </row>
    <row r="294" ht="15.75" customHeight="1">
      <c r="U294" s="11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1"/>
      <c r="AJ294" s="11"/>
      <c r="AK294" s="11"/>
      <c r="AL294" s="11"/>
      <c r="AM294" s="11"/>
      <c r="AN294" s="11"/>
      <c r="AO294" s="11"/>
    </row>
    <row r="295" ht="15.75" customHeight="1">
      <c r="U295" s="11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1"/>
      <c r="AJ295" s="11"/>
      <c r="AK295" s="11"/>
      <c r="AL295" s="11"/>
      <c r="AM295" s="11"/>
      <c r="AN295" s="11"/>
      <c r="AO295" s="11"/>
    </row>
    <row r="296" ht="15.75" customHeight="1">
      <c r="U296" s="11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1"/>
      <c r="AJ296" s="11"/>
      <c r="AK296" s="11"/>
      <c r="AL296" s="11"/>
      <c r="AM296" s="11"/>
      <c r="AN296" s="11"/>
      <c r="AO296" s="11"/>
    </row>
    <row r="297" ht="15.75" customHeight="1">
      <c r="U297" s="11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1"/>
      <c r="AJ297" s="11"/>
      <c r="AK297" s="11"/>
      <c r="AL297" s="11"/>
      <c r="AM297" s="11"/>
      <c r="AN297" s="11"/>
      <c r="AO297" s="11"/>
    </row>
    <row r="298" ht="15.75" customHeight="1">
      <c r="U298" s="11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1"/>
      <c r="AJ298" s="11"/>
      <c r="AK298" s="11"/>
      <c r="AL298" s="11"/>
      <c r="AM298" s="11"/>
      <c r="AN298" s="11"/>
      <c r="AO298" s="11"/>
    </row>
    <row r="299" ht="15.75" customHeight="1">
      <c r="U299" s="11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1"/>
      <c r="AJ299" s="11"/>
      <c r="AK299" s="11"/>
      <c r="AL299" s="11"/>
      <c r="AM299" s="11"/>
      <c r="AN299" s="11"/>
      <c r="AO299" s="11"/>
    </row>
    <row r="300" ht="15.75" customHeight="1">
      <c r="U300" s="11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1"/>
      <c r="AJ300" s="11"/>
      <c r="AK300" s="11"/>
      <c r="AL300" s="11"/>
      <c r="AM300" s="11"/>
      <c r="AN300" s="11"/>
      <c r="AO300" s="11"/>
    </row>
    <row r="301" ht="15.75" customHeight="1">
      <c r="U301" s="11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1"/>
      <c r="AJ301" s="11"/>
      <c r="AK301" s="11"/>
      <c r="AL301" s="11"/>
      <c r="AM301" s="11"/>
      <c r="AN301" s="11"/>
      <c r="AO301" s="11"/>
    </row>
    <row r="302" ht="15.75" customHeight="1">
      <c r="U302" s="11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1"/>
      <c r="AJ302" s="11"/>
      <c r="AK302" s="11"/>
      <c r="AL302" s="11"/>
      <c r="AM302" s="11"/>
      <c r="AN302" s="11"/>
      <c r="AO302" s="11"/>
    </row>
    <row r="303" ht="15.75" customHeight="1">
      <c r="U303" s="11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1"/>
      <c r="AJ303" s="11"/>
      <c r="AK303" s="11"/>
      <c r="AL303" s="11"/>
      <c r="AM303" s="11"/>
      <c r="AN303" s="11"/>
      <c r="AO303" s="11"/>
    </row>
    <row r="304" ht="15.75" customHeight="1">
      <c r="U304" s="11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1"/>
      <c r="AJ304" s="11"/>
      <c r="AK304" s="11"/>
      <c r="AL304" s="11"/>
      <c r="AM304" s="11"/>
      <c r="AN304" s="11"/>
      <c r="AO304" s="11"/>
    </row>
    <row r="305" ht="15.75" customHeight="1">
      <c r="U305" s="11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1"/>
      <c r="AJ305" s="11"/>
      <c r="AK305" s="11"/>
      <c r="AL305" s="11"/>
      <c r="AM305" s="11"/>
      <c r="AN305" s="11"/>
      <c r="AO305" s="11"/>
    </row>
    <row r="306" ht="15.75" customHeight="1">
      <c r="U306" s="11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1"/>
      <c r="AJ306" s="11"/>
      <c r="AK306" s="11"/>
      <c r="AL306" s="11"/>
      <c r="AM306" s="11"/>
      <c r="AN306" s="11"/>
      <c r="AO306" s="11"/>
    </row>
    <row r="307" ht="15.75" customHeight="1">
      <c r="U307" s="11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1"/>
      <c r="AJ307" s="11"/>
      <c r="AK307" s="11"/>
      <c r="AL307" s="11"/>
      <c r="AM307" s="11"/>
      <c r="AN307" s="11"/>
      <c r="AO307" s="11"/>
    </row>
    <row r="308" ht="15.75" customHeight="1">
      <c r="U308" s="11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1"/>
      <c r="AJ308" s="11"/>
      <c r="AK308" s="11"/>
      <c r="AL308" s="11"/>
      <c r="AM308" s="11"/>
      <c r="AN308" s="11"/>
      <c r="AO308" s="11"/>
    </row>
    <row r="309" ht="15.75" customHeight="1">
      <c r="U309" s="11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1"/>
      <c r="AJ309" s="11"/>
      <c r="AK309" s="11"/>
      <c r="AL309" s="11"/>
      <c r="AM309" s="11"/>
      <c r="AN309" s="11"/>
      <c r="AO309" s="11"/>
    </row>
    <row r="310" ht="15.75" customHeight="1">
      <c r="U310" s="11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1"/>
      <c r="AJ310" s="11"/>
      <c r="AK310" s="11"/>
      <c r="AL310" s="11"/>
      <c r="AM310" s="11"/>
      <c r="AN310" s="11"/>
      <c r="AO310" s="11"/>
    </row>
    <row r="311" ht="15.75" customHeight="1">
      <c r="U311" s="11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1"/>
      <c r="AJ311" s="11"/>
      <c r="AK311" s="11"/>
      <c r="AL311" s="11"/>
      <c r="AM311" s="11"/>
      <c r="AN311" s="11"/>
      <c r="AO311" s="11"/>
    </row>
    <row r="312" ht="15.75" customHeight="1">
      <c r="U312" s="11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1"/>
      <c r="AJ312" s="11"/>
      <c r="AK312" s="11"/>
      <c r="AL312" s="11"/>
      <c r="AM312" s="11"/>
      <c r="AN312" s="11"/>
      <c r="AO312" s="11"/>
    </row>
    <row r="313" ht="15.75" customHeight="1">
      <c r="U313" s="11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1"/>
      <c r="AJ313" s="11"/>
      <c r="AK313" s="11"/>
      <c r="AL313" s="11"/>
      <c r="AM313" s="11"/>
      <c r="AN313" s="11"/>
      <c r="AO313" s="11"/>
    </row>
    <row r="314" ht="15.75" customHeight="1">
      <c r="U314" s="11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1"/>
      <c r="AJ314" s="11"/>
      <c r="AK314" s="11"/>
      <c r="AL314" s="11"/>
      <c r="AM314" s="11"/>
      <c r="AN314" s="11"/>
      <c r="AO314" s="11"/>
    </row>
    <row r="315" ht="15.75" customHeight="1">
      <c r="U315" s="11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1"/>
      <c r="AJ315" s="11"/>
      <c r="AK315" s="11"/>
      <c r="AL315" s="11"/>
      <c r="AM315" s="11"/>
      <c r="AN315" s="11"/>
      <c r="AO315" s="11"/>
    </row>
    <row r="316" ht="15.75" customHeight="1">
      <c r="U316" s="11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1"/>
      <c r="AJ316" s="11"/>
      <c r="AK316" s="11"/>
      <c r="AL316" s="11"/>
      <c r="AM316" s="11"/>
      <c r="AN316" s="11"/>
      <c r="AO316" s="11"/>
    </row>
    <row r="317" ht="15.75" customHeight="1">
      <c r="U317" s="11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1"/>
      <c r="AJ317" s="11"/>
      <c r="AK317" s="11"/>
      <c r="AL317" s="11"/>
      <c r="AM317" s="11"/>
      <c r="AN317" s="11"/>
      <c r="AO317" s="11"/>
    </row>
    <row r="318" ht="15.75" customHeight="1">
      <c r="U318" s="11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1"/>
      <c r="AJ318" s="11"/>
      <c r="AK318" s="11"/>
      <c r="AL318" s="11"/>
      <c r="AM318" s="11"/>
      <c r="AN318" s="11"/>
      <c r="AO318" s="11"/>
    </row>
    <row r="319" ht="15.75" customHeight="1">
      <c r="U319" s="11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1"/>
      <c r="AJ319" s="11"/>
      <c r="AK319" s="11"/>
      <c r="AL319" s="11"/>
      <c r="AM319" s="11"/>
      <c r="AN319" s="11"/>
      <c r="AO319" s="11"/>
    </row>
    <row r="320" ht="15.75" customHeight="1">
      <c r="U320" s="11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1"/>
      <c r="AJ320" s="11"/>
      <c r="AK320" s="11"/>
      <c r="AL320" s="11"/>
      <c r="AM320" s="11"/>
      <c r="AN320" s="11"/>
      <c r="AO320" s="11"/>
    </row>
    <row r="321" ht="15.75" customHeight="1">
      <c r="U321" s="11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1"/>
      <c r="AJ321" s="11"/>
      <c r="AK321" s="11"/>
      <c r="AL321" s="11"/>
      <c r="AM321" s="11"/>
      <c r="AN321" s="11"/>
      <c r="AO321" s="11"/>
    </row>
    <row r="322" ht="15.75" customHeight="1">
      <c r="U322" s="11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1"/>
      <c r="AJ322" s="11"/>
      <c r="AK322" s="11"/>
      <c r="AL322" s="11"/>
      <c r="AM322" s="11"/>
      <c r="AN322" s="11"/>
      <c r="AO322" s="11"/>
    </row>
    <row r="323" ht="15.75" customHeight="1">
      <c r="U323" s="11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1"/>
      <c r="AJ323" s="11"/>
      <c r="AK323" s="11"/>
      <c r="AL323" s="11"/>
      <c r="AM323" s="11"/>
      <c r="AN323" s="11"/>
      <c r="AO323" s="11"/>
    </row>
    <row r="324" ht="15.75" customHeight="1">
      <c r="U324" s="11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1"/>
      <c r="AJ324" s="11"/>
      <c r="AK324" s="11"/>
      <c r="AL324" s="11"/>
      <c r="AM324" s="11"/>
      <c r="AN324" s="11"/>
      <c r="AO324" s="11"/>
    </row>
    <row r="325" ht="15.75" customHeight="1">
      <c r="U325" s="11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1"/>
      <c r="AJ325" s="11"/>
      <c r="AK325" s="11"/>
      <c r="AL325" s="11"/>
      <c r="AM325" s="11"/>
      <c r="AN325" s="11"/>
      <c r="AO325" s="11"/>
    </row>
    <row r="326" ht="15.75" customHeight="1">
      <c r="U326" s="11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1"/>
      <c r="AJ326" s="11"/>
      <c r="AK326" s="11"/>
      <c r="AL326" s="11"/>
      <c r="AM326" s="11"/>
      <c r="AN326" s="11"/>
      <c r="AO326" s="11"/>
    </row>
    <row r="327" ht="15.75" customHeight="1">
      <c r="U327" s="11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1"/>
      <c r="AJ327" s="11"/>
      <c r="AK327" s="11"/>
      <c r="AL327" s="11"/>
      <c r="AM327" s="11"/>
      <c r="AN327" s="11"/>
      <c r="AO327" s="11"/>
    </row>
    <row r="328" ht="15.75" customHeight="1">
      <c r="U328" s="11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1"/>
      <c r="AJ328" s="11"/>
      <c r="AK328" s="11"/>
      <c r="AL328" s="11"/>
      <c r="AM328" s="11"/>
      <c r="AN328" s="11"/>
      <c r="AO328" s="11"/>
    </row>
    <row r="329" ht="15.75" customHeight="1">
      <c r="U329" s="11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1"/>
      <c r="AJ329" s="11"/>
      <c r="AK329" s="11"/>
      <c r="AL329" s="11"/>
      <c r="AM329" s="11"/>
      <c r="AN329" s="11"/>
      <c r="AO329" s="11"/>
    </row>
    <row r="330" ht="15.75" customHeight="1">
      <c r="U330" s="11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1"/>
      <c r="AJ330" s="11"/>
      <c r="AK330" s="11"/>
      <c r="AL330" s="11"/>
      <c r="AM330" s="11"/>
      <c r="AN330" s="11"/>
      <c r="AO330" s="11"/>
    </row>
    <row r="331" ht="15.75" customHeight="1">
      <c r="U331" s="11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1"/>
      <c r="AJ331" s="11"/>
      <c r="AK331" s="11"/>
      <c r="AL331" s="11"/>
      <c r="AM331" s="11"/>
      <c r="AN331" s="11"/>
      <c r="AO331" s="11"/>
    </row>
    <row r="332" ht="15.75" customHeight="1">
      <c r="U332" s="11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1"/>
      <c r="AJ332" s="11"/>
      <c r="AK332" s="11"/>
      <c r="AL332" s="11"/>
      <c r="AM332" s="11"/>
      <c r="AN332" s="11"/>
      <c r="AO332" s="11"/>
    </row>
    <row r="333" ht="15.75" customHeight="1">
      <c r="U333" s="11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1"/>
      <c r="AJ333" s="11"/>
      <c r="AK333" s="11"/>
      <c r="AL333" s="11"/>
      <c r="AM333" s="11"/>
      <c r="AN333" s="11"/>
      <c r="AO333" s="11"/>
    </row>
    <row r="334" ht="15.75" customHeight="1">
      <c r="U334" s="11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1"/>
      <c r="AJ334" s="11"/>
      <c r="AK334" s="11"/>
      <c r="AL334" s="11"/>
      <c r="AM334" s="11"/>
      <c r="AN334" s="11"/>
      <c r="AO334" s="11"/>
    </row>
    <row r="335" ht="15.75" customHeight="1">
      <c r="U335" s="11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1"/>
      <c r="AJ335" s="11"/>
      <c r="AK335" s="11"/>
      <c r="AL335" s="11"/>
      <c r="AM335" s="11"/>
      <c r="AN335" s="11"/>
      <c r="AO335" s="11"/>
    </row>
    <row r="336" ht="15.75" customHeight="1">
      <c r="U336" s="11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1"/>
      <c r="AJ336" s="11"/>
      <c r="AK336" s="11"/>
      <c r="AL336" s="11"/>
      <c r="AM336" s="11"/>
      <c r="AN336" s="11"/>
      <c r="AO336" s="11"/>
    </row>
    <row r="337" ht="15.75" customHeight="1">
      <c r="U337" s="11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1"/>
      <c r="AJ337" s="11"/>
      <c r="AK337" s="11"/>
      <c r="AL337" s="11"/>
      <c r="AM337" s="11"/>
      <c r="AN337" s="11"/>
      <c r="AO337" s="11"/>
    </row>
    <row r="338" ht="15.75" customHeight="1">
      <c r="U338" s="11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1"/>
      <c r="AJ338" s="11"/>
      <c r="AK338" s="11"/>
      <c r="AL338" s="11"/>
      <c r="AM338" s="11"/>
      <c r="AN338" s="11"/>
      <c r="AO338" s="11"/>
    </row>
    <row r="339" ht="15.75" customHeight="1">
      <c r="U339" s="11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1"/>
      <c r="AJ339" s="11"/>
      <c r="AK339" s="11"/>
      <c r="AL339" s="11"/>
      <c r="AM339" s="11"/>
      <c r="AN339" s="11"/>
      <c r="AO339" s="11"/>
    </row>
    <row r="340" ht="15.75" customHeight="1">
      <c r="U340" s="11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1"/>
      <c r="AJ340" s="11"/>
      <c r="AK340" s="11"/>
      <c r="AL340" s="11"/>
      <c r="AM340" s="11"/>
      <c r="AN340" s="11"/>
      <c r="AO340" s="11"/>
    </row>
    <row r="341" ht="15.75" customHeight="1">
      <c r="U341" s="11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1"/>
      <c r="AJ341" s="11"/>
      <c r="AK341" s="11"/>
      <c r="AL341" s="11"/>
      <c r="AM341" s="11"/>
      <c r="AN341" s="11"/>
      <c r="AO341" s="11"/>
    </row>
    <row r="342" ht="15.75" customHeight="1">
      <c r="U342" s="11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1"/>
      <c r="AJ342" s="11"/>
      <c r="AK342" s="11"/>
      <c r="AL342" s="11"/>
      <c r="AM342" s="11"/>
      <c r="AN342" s="11"/>
      <c r="AO342" s="11"/>
    </row>
    <row r="343" ht="15.75" customHeight="1">
      <c r="U343" s="11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1"/>
      <c r="AJ343" s="11"/>
      <c r="AK343" s="11"/>
      <c r="AL343" s="11"/>
      <c r="AM343" s="11"/>
      <c r="AN343" s="11"/>
      <c r="AO343" s="11"/>
    </row>
    <row r="344" ht="15.75" customHeight="1">
      <c r="U344" s="11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1"/>
      <c r="AJ344" s="11"/>
      <c r="AK344" s="11"/>
      <c r="AL344" s="11"/>
      <c r="AM344" s="11"/>
      <c r="AN344" s="11"/>
      <c r="AO344" s="11"/>
    </row>
    <row r="345" ht="15.75" customHeight="1">
      <c r="U345" s="11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1"/>
      <c r="AJ345" s="11"/>
      <c r="AK345" s="11"/>
      <c r="AL345" s="11"/>
      <c r="AM345" s="11"/>
      <c r="AN345" s="11"/>
      <c r="AO345" s="11"/>
    </row>
    <row r="346" ht="15.75" customHeight="1">
      <c r="U346" s="11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1"/>
      <c r="AJ346" s="11"/>
      <c r="AK346" s="11"/>
      <c r="AL346" s="11"/>
      <c r="AM346" s="11"/>
      <c r="AN346" s="11"/>
      <c r="AO346" s="11"/>
    </row>
    <row r="347" ht="15.75" customHeight="1">
      <c r="U347" s="11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1"/>
      <c r="AJ347" s="11"/>
      <c r="AK347" s="11"/>
      <c r="AL347" s="11"/>
      <c r="AM347" s="11"/>
      <c r="AN347" s="11"/>
      <c r="AO347" s="11"/>
    </row>
    <row r="348" ht="15.75" customHeight="1">
      <c r="U348" s="11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1"/>
      <c r="AJ348" s="11"/>
      <c r="AK348" s="11"/>
      <c r="AL348" s="11"/>
      <c r="AM348" s="11"/>
      <c r="AN348" s="11"/>
      <c r="AO348" s="11"/>
    </row>
    <row r="349" ht="15.75" customHeight="1">
      <c r="U349" s="11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1"/>
      <c r="AJ349" s="11"/>
      <c r="AK349" s="11"/>
      <c r="AL349" s="11"/>
      <c r="AM349" s="11"/>
      <c r="AN349" s="11"/>
      <c r="AO349" s="11"/>
    </row>
    <row r="350" ht="15.75" customHeight="1">
      <c r="U350" s="11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1"/>
      <c r="AJ350" s="11"/>
      <c r="AK350" s="11"/>
      <c r="AL350" s="11"/>
      <c r="AM350" s="11"/>
      <c r="AN350" s="11"/>
      <c r="AO350" s="11"/>
    </row>
    <row r="351" ht="15.75" customHeight="1">
      <c r="U351" s="11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1"/>
      <c r="AJ351" s="11"/>
      <c r="AK351" s="11"/>
      <c r="AL351" s="11"/>
      <c r="AM351" s="11"/>
      <c r="AN351" s="11"/>
      <c r="AO351" s="11"/>
    </row>
    <row r="352" ht="15.75" customHeight="1">
      <c r="U352" s="11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1"/>
      <c r="AJ352" s="11"/>
      <c r="AK352" s="11"/>
      <c r="AL352" s="11"/>
      <c r="AM352" s="11"/>
      <c r="AN352" s="11"/>
      <c r="AO352" s="11"/>
    </row>
    <row r="353" ht="15.75" customHeight="1">
      <c r="U353" s="11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1"/>
      <c r="AJ353" s="11"/>
      <c r="AK353" s="11"/>
      <c r="AL353" s="11"/>
      <c r="AM353" s="11"/>
      <c r="AN353" s="11"/>
      <c r="AO353" s="11"/>
    </row>
    <row r="354" ht="15.75" customHeight="1">
      <c r="U354" s="11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1"/>
      <c r="AJ354" s="11"/>
      <c r="AK354" s="11"/>
      <c r="AL354" s="11"/>
      <c r="AM354" s="11"/>
      <c r="AN354" s="11"/>
      <c r="AO354" s="11"/>
    </row>
    <row r="355" ht="15.75" customHeight="1">
      <c r="U355" s="11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1"/>
      <c r="AJ355" s="11"/>
      <c r="AK355" s="11"/>
      <c r="AL355" s="11"/>
      <c r="AM355" s="11"/>
      <c r="AN355" s="11"/>
      <c r="AO355" s="11"/>
    </row>
    <row r="356" ht="15.75" customHeight="1">
      <c r="U356" s="11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1"/>
      <c r="AJ356" s="11"/>
      <c r="AK356" s="11"/>
      <c r="AL356" s="11"/>
      <c r="AM356" s="11"/>
      <c r="AN356" s="11"/>
      <c r="AO356" s="11"/>
    </row>
    <row r="357" ht="15.75" customHeight="1">
      <c r="U357" s="11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1"/>
      <c r="AJ357" s="11"/>
      <c r="AK357" s="11"/>
      <c r="AL357" s="11"/>
      <c r="AM357" s="11"/>
      <c r="AN357" s="11"/>
      <c r="AO357" s="11"/>
    </row>
    <row r="358" ht="15.75" customHeight="1">
      <c r="U358" s="11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1"/>
      <c r="AJ358" s="11"/>
      <c r="AK358" s="11"/>
      <c r="AL358" s="11"/>
      <c r="AM358" s="11"/>
      <c r="AN358" s="11"/>
      <c r="AO358" s="11"/>
    </row>
    <row r="359" ht="15.75" customHeight="1">
      <c r="U359" s="11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1"/>
      <c r="AJ359" s="11"/>
      <c r="AK359" s="11"/>
      <c r="AL359" s="11"/>
      <c r="AM359" s="11"/>
      <c r="AN359" s="11"/>
      <c r="AO359" s="11"/>
    </row>
    <row r="360" ht="15.75" customHeight="1">
      <c r="U360" s="11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1"/>
      <c r="AJ360" s="11"/>
      <c r="AK360" s="11"/>
      <c r="AL360" s="11"/>
      <c r="AM360" s="11"/>
      <c r="AN360" s="11"/>
      <c r="AO360" s="11"/>
    </row>
    <row r="361" ht="15.75" customHeight="1">
      <c r="U361" s="11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1"/>
      <c r="AJ361" s="11"/>
      <c r="AK361" s="11"/>
      <c r="AL361" s="11"/>
      <c r="AM361" s="11"/>
      <c r="AN361" s="11"/>
      <c r="AO361" s="11"/>
    </row>
    <row r="362" ht="15.75" customHeight="1">
      <c r="U362" s="11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1"/>
      <c r="AJ362" s="11"/>
      <c r="AK362" s="11"/>
      <c r="AL362" s="11"/>
      <c r="AM362" s="11"/>
      <c r="AN362" s="11"/>
      <c r="AO362" s="11"/>
    </row>
    <row r="363" ht="15.75" customHeight="1">
      <c r="U363" s="11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1"/>
      <c r="AJ363" s="11"/>
      <c r="AK363" s="11"/>
      <c r="AL363" s="11"/>
      <c r="AM363" s="11"/>
      <c r="AN363" s="11"/>
      <c r="AO363" s="11"/>
    </row>
    <row r="364" ht="15.75" customHeight="1">
      <c r="U364" s="11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1"/>
      <c r="AJ364" s="11"/>
      <c r="AK364" s="11"/>
      <c r="AL364" s="11"/>
      <c r="AM364" s="11"/>
      <c r="AN364" s="11"/>
      <c r="AO364" s="11"/>
    </row>
    <row r="365" ht="15.75" customHeight="1">
      <c r="U365" s="11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1"/>
      <c r="AJ365" s="11"/>
      <c r="AK365" s="11"/>
      <c r="AL365" s="11"/>
      <c r="AM365" s="11"/>
      <c r="AN365" s="11"/>
      <c r="AO365" s="11"/>
    </row>
    <row r="366" ht="15.75" customHeight="1">
      <c r="U366" s="11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1"/>
      <c r="AJ366" s="11"/>
      <c r="AK366" s="11"/>
      <c r="AL366" s="11"/>
      <c r="AM366" s="11"/>
      <c r="AN366" s="11"/>
      <c r="AO366" s="11"/>
    </row>
    <row r="367" ht="15.75" customHeight="1">
      <c r="U367" s="11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1"/>
      <c r="AJ367" s="11"/>
      <c r="AK367" s="11"/>
      <c r="AL367" s="11"/>
      <c r="AM367" s="11"/>
      <c r="AN367" s="11"/>
      <c r="AO367" s="11"/>
    </row>
    <row r="368" ht="15.75" customHeight="1">
      <c r="U368" s="11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1"/>
      <c r="AJ368" s="11"/>
      <c r="AK368" s="11"/>
      <c r="AL368" s="11"/>
      <c r="AM368" s="11"/>
      <c r="AN368" s="11"/>
      <c r="AO368" s="11"/>
    </row>
    <row r="369" ht="15.75" customHeight="1">
      <c r="U369" s="11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1"/>
      <c r="AJ369" s="11"/>
      <c r="AK369" s="11"/>
      <c r="AL369" s="11"/>
      <c r="AM369" s="11"/>
      <c r="AN369" s="11"/>
      <c r="AO369" s="11"/>
    </row>
    <row r="370" ht="15.75" customHeight="1">
      <c r="U370" s="11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1"/>
      <c r="AJ370" s="11"/>
      <c r="AK370" s="11"/>
      <c r="AL370" s="11"/>
      <c r="AM370" s="11"/>
      <c r="AN370" s="11"/>
      <c r="AO370" s="11"/>
    </row>
    <row r="371" ht="15.75" customHeight="1">
      <c r="U371" s="11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1"/>
      <c r="AJ371" s="11"/>
      <c r="AK371" s="11"/>
      <c r="AL371" s="11"/>
      <c r="AM371" s="11"/>
      <c r="AN371" s="11"/>
      <c r="AO371" s="11"/>
    </row>
    <row r="372" ht="15.75" customHeight="1">
      <c r="U372" s="11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1"/>
      <c r="AJ372" s="11"/>
      <c r="AK372" s="11"/>
      <c r="AL372" s="11"/>
      <c r="AM372" s="11"/>
      <c r="AN372" s="11"/>
      <c r="AO372" s="11"/>
    </row>
    <row r="373" ht="15.75" customHeight="1">
      <c r="U373" s="11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1"/>
      <c r="AJ373" s="11"/>
      <c r="AK373" s="11"/>
      <c r="AL373" s="11"/>
      <c r="AM373" s="11"/>
      <c r="AN373" s="11"/>
      <c r="AO373" s="11"/>
    </row>
    <row r="374" ht="15.75" customHeight="1">
      <c r="U374" s="11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1"/>
      <c r="AJ374" s="11"/>
      <c r="AK374" s="11"/>
      <c r="AL374" s="11"/>
      <c r="AM374" s="11"/>
      <c r="AN374" s="11"/>
      <c r="AO374" s="11"/>
    </row>
    <row r="375" ht="15.75" customHeight="1">
      <c r="U375" s="11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1"/>
      <c r="AJ375" s="11"/>
      <c r="AK375" s="11"/>
      <c r="AL375" s="11"/>
      <c r="AM375" s="11"/>
      <c r="AN375" s="11"/>
      <c r="AO375" s="11"/>
    </row>
    <row r="376" ht="15.75" customHeight="1">
      <c r="U376" s="11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1"/>
      <c r="AJ376" s="11"/>
      <c r="AK376" s="11"/>
      <c r="AL376" s="11"/>
      <c r="AM376" s="11"/>
      <c r="AN376" s="11"/>
      <c r="AO376" s="11"/>
    </row>
    <row r="377" ht="15.75" customHeight="1">
      <c r="U377" s="11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1"/>
      <c r="AJ377" s="11"/>
      <c r="AK377" s="11"/>
      <c r="AL377" s="11"/>
      <c r="AM377" s="11"/>
      <c r="AN377" s="11"/>
      <c r="AO377" s="11"/>
    </row>
    <row r="378" ht="15.75" customHeight="1">
      <c r="U378" s="11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1"/>
      <c r="AJ378" s="11"/>
      <c r="AK378" s="11"/>
      <c r="AL378" s="11"/>
      <c r="AM378" s="11"/>
      <c r="AN378" s="11"/>
      <c r="AO378" s="11"/>
    </row>
    <row r="379" ht="15.75" customHeight="1">
      <c r="U379" s="11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1"/>
      <c r="AJ379" s="11"/>
      <c r="AK379" s="11"/>
      <c r="AL379" s="11"/>
      <c r="AM379" s="11"/>
      <c r="AN379" s="11"/>
      <c r="AO379" s="11"/>
    </row>
    <row r="380" ht="15.75" customHeight="1">
      <c r="U380" s="11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1"/>
      <c r="AJ380" s="11"/>
      <c r="AK380" s="11"/>
      <c r="AL380" s="11"/>
      <c r="AM380" s="11"/>
      <c r="AN380" s="11"/>
      <c r="AO380" s="11"/>
    </row>
    <row r="381" ht="15.75" customHeight="1">
      <c r="U381" s="11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1"/>
      <c r="AJ381" s="11"/>
      <c r="AK381" s="11"/>
      <c r="AL381" s="11"/>
      <c r="AM381" s="11"/>
      <c r="AN381" s="11"/>
      <c r="AO381" s="11"/>
    </row>
    <row r="382" ht="15.75" customHeight="1">
      <c r="U382" s="11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1"/>
      <c r="AJ382" s="11"/>
      <c r="AK382" s="11"/>
      <c r="AL382" s="11"/>
      <c r="AM382" s="11"/>
      <c r="AN382" s="11"/>
      <c r="AO382" s="11"/>
    </row>
    <row r="383" ht="15.75" customHeight="1">
      <c r="U383" s="11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1"/>
      <c r="AJ383" s="11"/>
      <c r="AK383" s="11"/>
      <c r="AL383" s="11"/>
      <c r="AM383" s="11"/>
      <c r="AN383" s="11"/>
      <c r="AO383" s="11"/>
    </row>
    <row r="384" ht="15.75" customHeight="1">
      <c r="U384" s="11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1"/>
      <c r="AJ384" s="11"/>
      <c r="AK384" s="11"/>
      <c r="AL384" s="11"/>
      <c r="AM384" s="11"/>
      <c r="AN384" s="11"/>
      <c r="AO384" s="11"/>
    </row>
    <row r="385" ht="15.75" customHeight="1">
      <c r="U385" s="11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1"/>
      <c r="AJ385" s="11"/>
      <c r="AK385" s="11"/>
      <c r="AL385" s="11"/>
      <c r="AM385" s="11"/>
      <c r="AN385" s="11"/>
      <c r="AO385" s="11"/>
    </row>
    <row r="386" ht="15.75" customHeight="1">
      <c r="U386" s="11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1"/>
      <c r="AJ386" s="11"/>
      <c r="AK386" s="11"/>
      <c r="AL386" s="11"/>
      <c r="AM386" s="11"/>
      <c r="AN386" s="11"/>
      <c r="AO386" s="11"/>
    </row>
    <row r="387" ht="15.75" customHeight="1">
      <c r="U387" s="11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1"/>
      <c r="AJ387" s="11"/>
      <c r="AK387" s="11"/>
      <c r="AL387" s="11"/>
      <c r="AM387" s="11"/>
      <c r="AN387" s="11"/>
      <c r="AO387" s="11"/>
    </row>
    <row r="388" ht="15.75" customHeight="1">
      <c r="U388" s="11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1"/>
      <c r="AJ388" s="11"/>
      <c r="AK388" s="11"/>
      <c r="AL388" s="11"/>
      <c r="AM388" s="11"/>
      <c r="AN388" s="11"/>
      <c r="AO388" s="11"/>
    </row>
    <row r="389" ht="15.75" customHeight="1">
      <c r="U389" s="11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1"/>
      <c r="AJ389" s="11"/>
      <c r="AK389" s="11"/>
      <c r="AL389" s="11"/>
      <c r="AM389" s="11"/>
      <c r="AN389" s="11"/>
      <c r="AO389" s="11"/>
    </row>
    <row r="390" ht="15.75" customHeight="1">
      <c r="U390" s="11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1"/>
      <c r="AJ390" s="11"/>
      <c r="AK390" s="11"/>
      <c r="AL390" s="11"/>
      <c r="AM390" s="11"/>
      <c r="AN390" s="11"/>
      <c r="AO390" s="11"/>
    </row>
    <row r="391" ht="15.75" customHeight="1">
      <c r="U391" s="11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1"/>
      <c r="AJ391" s="11"/>
      <c r="AK391" s="11"/>
      <c r="AL391" s="11"/>
      <c r="AM391" s="11"/>
      <c r="AN391" s="11"/>
      <c r="AO391" s="11"/>
    </row>
    <row r="392" ht="15.75" customHeight="1">
      <c r="U392" s="11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1"/>
      <c r="AJ392" s="11"/>
      <c r="AK392" s="11"/>
      <c r="AL392" s="11"/>
      <c r="AM392" s="11"/>
      <c r="AN392" s="11"/>
      <c r="AO392" s="11"/>
    </row>
    <row r="393" ht="15.75" customHeight="1">
      <c r="U393" s="11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1"/>
      <c r="AJ393" s="11"/>
      <c r="AK393" s="11"/>
      <c r="AL393" s="11"/>
      <c r="AM393" s="11"/>
      <c r="AN393" s="11"/>
      <c r="AO393" s="11"/>
    </row>
    <row r="394" ht="15.75" customHeight="1">
      <c r="U394" s="11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1"/>
      <c r="AJ394" s="11"/>
      <c r="AK394" s="11"/>
      <c r="AL394" s="11"/>
      <c r="AM394" s="11"/>
      <c r="AN394" s="11"/>
      <c r="AO394" s="11"/>
    </row>
    <row r="395" ht="15.75" customHeight="1">
      <c r="U395" s="11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1"/>
      <c r="AJ395" s="11"/>
      <c r="AK395" s="11"/>
      <c r="AL395" s="11"/>
      <c r="AM395" s="11"/>
      <c r="AN395" s="11"/>
      <c r="AO395" s="11"/>
    </row>
    <row r="396" ht="15.75" customHeight="1">
      <c r="U396" s="11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1"/>
      <c r="AJ396" s="11"/>
      <c r="AK396" s="11"/>
      <c r="AL396" s="11"/>
      <c r="AM396" s="11"/>
      <c r="AN396" s="11"/>
      <c r="AO396" s="11"/>
    </row>
    <row r="397" ht="15.75" customHeight="1">
      <c r="U397" s="11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1"/>
      <c r="AJ397" s="11"/>
      <c r="AK397" s="11"/>
      <c r="AL397" s="11"/>
      <c r="AM397" s="11"/>
      <c r="AN397" s="11"/>
      <c r="AO397" s="11"/>
    </row>
    <row r="398" ht="15.75" customHeight="1">
      <c r="U398" s="11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1"/>
      <c r="AJ398" s="11"/>
      <c r="AK398" s="11"/>
      <c r="AL398" s="11"/>
      <c r="AM398" s="11"/>
      <c r="AN398" s="11"/>
      <c r="AO398" s="11"/>
    </row>
    <row r="399" ht="15.75" customHeight="1">
      <c r="U399" s="11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1"/>
      <c r="AJ399" s="11"/>
      <c r="AK399" s="11"/>
      <c r="AL399" s="11"/>
      <c r="AM399" s="11"/>
      <c r="AN399" s="11"/>
      <c r="AO399" s="11"/>
    </row>
    <row r="400" ht="15.75" customHeight="1">
      <c r="U400" s="11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1"/>
      <c r="AJ400" s="11"/>
      <c r="AK400" s="11"/>
      <c r="AL400" s="11"/>
      <c r="AM400" s="11"/>
      <c r="AN400" s="11"/>
      <c r="AO400" s="11"/>
    </row>
    <row r="401" ht="15.75" customHeight="1">
      <c r="U401" s="11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1"/>
      <c r="AJ401" s="11"/>
      <c r="AK401" s="11"/>
      <c r="AL401" s="11"/>
      <c r="AM401" s="11"/>
      <c r="AN401" s="11"/>
      <c r="AO401" s="11"/>
    </row>
    <row r="402" ht="15.75" customHeight="1">
      <c r="U402" s="11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1"/>
      <c r="AJ402" s="11"/>
      <c r="AK402" s="11"/>
      <c r="AL402" s="11"/>
      <c r="AM402" s="11"/>
      <c r="AN402" s="11"/>
      <c r="AO402" s="11"/>
    </row>
    <row r="403" ht="15.75" customHeight="1">
      <c r="U403" s="11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1"/>
      <c r="AJ403" s="11"/>
      <c r="AK403" s="11"/>
      <c r="AL403" s="11"/>
      <c r="AM403" s="11"/>
      <c r="AN403" s="11"/>
      <c r="AO403" s="11"/>
    </row>
    <row r="404" ht="15.75" customHeight="1">
      <c r="U404" s="11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1"/>
      <c r="AJ404" s="11"/>
      <c r="AK404" s="11"/>
      <c r="AL404" s="11"/>
      <c r="AM404" s="11"/>
      <c r="AN404" s="11"/>
      <c r="AO404" s="11"/>
    </row>
    <row r="405" ht="15.75" customHeight="1">
      <c r="U405" s="11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1"/>
      <c r="AJ405" s="11"/>
      <c r="AK405" s="11"/>
      <c r="AL405" s="11"/>
      <c r="AM405" s="11"/>
      <c r="AN405" s="11"/>
      <c r="AO405" s="11"/>
    </row>
    <row r="406" ht="15.75" customHeight="1">
      <c r="U406" s="11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1"/>
      <c r="AJ406" s="11"/>
      <c r="AK406" s="11"/>
      <c r="AL406" s="11"/>
      <c r="AM406" s="11"/>
      <c r="AN406" s="11"/>
      <c r="AO406" s="11"/>
    </row>
    <row r="407" ht="15.75" customHeight="1">
      <c r="U407" s="11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1"/>
      <c r="AJ407" s="11"/>
      <c r="AK407" s="11"/>
      <c r="AL407" s="11"/>
      <c r="AM407" s="11"/>
      <c r="AN407" s="11"/>
      <c r="AO407" s="11"/>
    </row>
    <row r="408" ht="15.75" customHeight="1">
      <c r="U408" s="11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1"/>
      <c r="AJ408" s="11"/>
      <c r="AK408" s="11"/>
      <c r="AL408" s="11"/>
      <c r="AM408" s="11"/>
      <c r="AN408" s="11"/>
      <c r="AO408" s="11"/>
    </row>
    <row r="409" ht="15.75" customHeight="1">
      <c r="U409" s="11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1"/>
      <c r="AJ409" s="11"/>
      <c r="AK409" s="11"/>
      <c r="AL409" s="11"/>
      <c r="AM409" s="11"/>
      <c r="AN409" s="11"/>
      <c r="AO409" s="11"/>
    </row>
    <row r="410" ht="15.75" customHeight="1">
      <c r="U410" s="11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1"/>
      <c r="AJ410" s="11"/>
      <c r="AK410" s="11"/>
      <c r="AL410" s="11"/>
      <c r="AM410" s="11"/>
      <c r="AN410" s="11"/>
      <c r="AO410" s="11"/>
    </row>
    <row r="411" ht="15.75" customHeight="1">
      <c r="U411" s="11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1"/>
      <c r="AJ411" s="11"/>
      <c r="AK411" s="11"/>
      <c r="AL411" s="11"/>
      <c r="AM411" s="11"/>
      <c r="AN411" s="11"/>
      <c r="AO411" s="11"/>
    </row>
    <row r="412" ht="15.75" customHeight="1">
      <c r="U412" s="11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1"/>
      <c r="AJ412" s="11"/>
      <c r="AK412" s="11"/>
      <c r="AL412" s="11"/>
      <c r="AM412" s="11"/>
      <c r="AN412" s="11"/>
      <c r="AO412" s="11"/>
    </row>
    <row r="413" ht="15.75" customHeight="1">
      <c r="U413" s="11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1"/>
      <c r="AJ413" s="11"/>
      <c r="AK413" s="11"/>
      <c r="AL413" s="11"/>
      <c r="AM413" s="11"/>
      <c r="AN413" s="11"/>
      <c r="AO413" s="11"/>
    </row>
    <row r="414" ht="15.75" customHeight="1">
      <c r="U414" s="11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1"/>
      <c r="AJ414" s="11"/>
      <c r="AK414" s="11"/>
      <c r="AL414" s="11"/>
      <c r="AM414" s="11"/>
      <c r="AN414" s="11"/>
      <c r="AO414" s="11"/>
    </row>
    <row r="415" ht="15.75" customHeight="1">
      <c r="U415" s="11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1"/>
      <c r="AJ415" s="11"/>
      <c r="AK415" s="11"/>
      <c r="AL415" s="11"/>
      <c r="AM415" s="11"/>
      <c r="AN415" s="11"/>
      <c r="AO415" s="11"/>
    </row>
    <row r="416" ht="15.75" customHeight="1">
      <c r="U416" s="11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1"/>
      <c r="AJ416" s="11"/>
      <c r="AK416" s="11"/>
      <c r="AL416" s="11"/>
      <c r="AM416" s="11"/>
      <c r="AN416" s="11"/>
      <c r="AO416" s="11"/>
    </row>
    <row r="417" ht="15.75" customHeight="1">
      <c r="U417" s="11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1"/>
      <c r="AJ417" s="11"/>
      <c r="AK417" s="11"/>
      <c r="AL417" s="11"/>
      <c r="AM417" s="11"/>
      <c r="AN417" s="11"/>
      <c r="AO417" s="11"/>
    </row>
    <row r="418" ht="15.75" customHeight="1">
      <c r="U418" s="11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1"/>
      <c r="AJ418" s="11"/>
      <c r="AK418" s="11"/>
      <c r="AL418" s="11"/>
      <c r="AM418" s="11"/>
      <c r="AN418" s="11"/>
      <c r="AO418" s="11"/>
    </row>
    <row r="419" ht="15.75" customHeight="1">
      <c r="U419" s="11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1"/>
      <c r="AJ419" s="11"/>
      <c r="AK419" s="11"/>
      <c r="AL419" s="11"/>
      <c r="AM419" s="11"/>
      <c r="AN419" s="11"/>
      <c r="AO419" s="11"/>
    </row>
    <row r="420" ht="15.75" customHeight="1">
      <c r="U420" s="11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1"/>
      <c r="AJ420" s="11"/>
      <c r="AK420" s="11"/>
      <c r="AL420" s="11"/>
      <c r="AM420" s="11"/>
      <c r="AN420" s="11"/>
      <c r="AO420" s="11"/>
    </row>
    <row r="421" ht="15.75" customHeight="1">
      <c r="U421" s="11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1"/>
      <c r="AJ421" s="11"/>
      <c r="AK421" s="11"/>
      <c r="AL421" s="11"/>
      <c r="AM421" s="11"/>
      <c r="AN421" s="11"/>
      <c r="AO421" s="11"/>
    </row>
    <row r="422" ht="15.75" customHeight="1">
      <c r="U422" s="11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1"/>
      <c r="AJ422" s="11"/>
      <c r="AK422" s="11"/>
      <c r="AL422" s="11"/>
      <c r="AM422" s="11"/>
      <c r="AN422" s="11"/>
      <c r="AO422" s="11"/>
    </row>
    <row r="423" ht="15.75" customHeight="1">
      <c r="U423" s="11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1"/>
      <c r="AJ423" s="11"/>
      <c r="AK423" s="11"/>
      <c r="AL423" s="11"/>
      <c r="AM423" s="11"/>
      <c r="AN423" s="11"/>
      <c r="AO423" s="11"/>
    </row>
    <row r="424" ht="15.75" customHeight="1">
      <c r="U424" s="11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1"/>
      <c r="AJ424" s="11"/>
      <c r="AK424" s="11"/>
      <c r="AL424" s="11"/>
      <c r="AM424" s="11"/>
      <c r="AN424" s="11"/>
      <c r="AO424" s="11"/>
    </row>
    <row r="425" ht="15.75" customHeight="1">
      <c r="U425" s="11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1"/>
      <c r="AJ425" s="11"/>
      <c r="AK425" s="11"/>
      <c r="AL425" s="11"/>
      <c r="AM425" s="11"/>
      <c r="AN425" s="11"/>
      <c r="AO425" s="11"/>
    </row>
    <row r="426" ht="15.75" customHeight="1">
      <c r="U426" s="11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1"/>
      <c r="AJ426" s="11"/>
      <c r="AK426" s="11"/>
      <c r="AL426" s="11"/>
      <c r="AM426" s="11"/>
      <c r="AN426" s="11"/>
      <c r="AO426" s="11"/>
    </row>
    <row r="427" ht="15.75" customHeight="1">
      <c r="U427" s="11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1"/>
      <c r="AJ427" s="11"/>
      <c r="AK427" s="11"/>
      <c r="AL427" s="11"/>
      <c r="AM427" s="11"/>
      <c r="AN427" s="11"/>
      <c r="AO427" s="11"/>
    </row>
    <row r="428" ht="15.75" customHeight="1">
      <c r="U428" s="11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1"/>
      <c r="AJ428" s="11"/>
      <c r="AK428" s="11"/>
      <c r="AL428" s="11"/>
      <c r="AM428" s="11"/>
      <c r="AN428" s="11"/>
      <c r="AO428" s="11"/>
    </row>
    <row r="429" ht="15.75" customHeight="1">
      <c r="U429" s="11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1"/>
      <c r="AJ429" s="11"/>
      <c r="AK429" s="11"/>
      <c r="AL429" s="11"/>
      <c r="AM429" s="11"/>
      <c r="AN429" s="11"/>
      <c r="AO429" s="11"/>
    </row>
    <row r="430" ht="15.75" customHeight="1">
      <c r="U430" s="11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1"/>
      <c r="AJ430" s="11"/>
      <c r="AK430" s="11"/>
      <c r="AL430" s="11"/>
      <c r="AM430" s="11"/>
      <c r="AN430" s="11"/>
      <c r="AO430" s="11"/>
    </row>
    <row r="431" ht="15.75" customHeight="1">
      <c r="U431" s="11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1"/>
      <c r="AJ431" s="11"/>
      <c r="AK431" s="11"/>
      <c r="AL431" s="11"/>
      <c r="AM431" s="11"/>
      <c r="AN431" s="11"/>
      <c r="AO431" s="11"/>
    </row>
    <row r="432" ht="15.75" customHeight="1">
      <c r="U432" s="11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1"/>
      <c r="AJ432" s="11"/>
      <c r="AK432" s="11"/>
      <c r="AL432" s="11"/>
      <c r="AM432" s="11"/>
      <c r="AN432" s="11"/>
      <c r="AO432" s="11"/>
    </row>
    <row r="433" ht="15.75" customHeight="1">
      <c r="U433" s="11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1"/>
      <c r="AJ433" s="11"/>
      <c r="AK433" s="11"/>
      <c r="AL433" s="11"/>
      <c r="AM433" s="11"/>
      <c r="AN433" s="11"/>
      <c r="AO433" s="11"/>
    </row>
    <row r="434" ht="15.75" customHeight="1">
      <c r="U434" s="11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1"/>
      <c r="AJ434" s="11"/>
      <c r="AK434" s="11"/>
      <c r="AL434" s="11"/>
      <c r="AM434" s="11"/>
      <c r="AN434" s="11"/>
      <c r="AO434" s="11"/>
    </row>
    <row r="435" ht="15.75" customHeight="1">
      <c r="U435" s="11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1"/>
      <c r="AJ435" s="11"/>
      <c r="AK435" s="11"/>
      <c r="AL435" s="11"/>
      <c r="AM435" s="11"/>
      <c r="AN435" s="11"/>
      <c r="AO435" s="11"/>
    </row>
    <row r="436" ht="15.75" customHeight="1">
      <c r="U436" s="11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1"/>
      <c r="AJ436" s="11"/>
      <c r="AK436" s="11"/>
      <c r="AL436" s="11"/>
      <c r="AM436" s="11"/>
      <c r="AN436" s="11"/>
      <c r="AO436" s="11"/>
    </row>
    <row r="437" ht="15.75" customHeight="1">
      <c r="U437" s="11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1"/>
      <c r="AJ437" s="11"/>
      <c r="AK437" s="11"/>
      <c r="AL437" s="11"/>
      <c r="AM437" s="11"/>
      <c r="AN437" s="11"/>
      <c r="AO437" s="11"/>
    </row>
    <row r="438" ht="15.75" customHeight="1">
      <c r="U438" s="11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1"/>
      <c r="AJ438" s="11"/>
      <c r="AK438" s="11"/>
      <c r="AL438" s="11"/>
      <c r="AM438" s="11"/>
      <c r="AN438" s="11"/>
      <c r="AO438" s="11"/>
    </row>
    <row r="439" ht="15.75" customHeight="1">
      <c r="U439" s="11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1"/>
      <c r="AJ439" s="11"/>
      <c r="AK439" s="11"/>
      <c r="AL439" s="11"/>
      <c r="AM439" s="11"/>
      <c r="AN439" s="11"/>
      <c r="AO439" s="11"/>
    </row>
    <row r="440" ht="15.75" customHeight="1">
      <c r="U440" s="11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1"/>
      <c r="AJ440" s="11"/>
      <c r="AK440" s="11"/>
      <c r="AL440" s="11"/>
      <c r="AM440" s="11"/>
      <c r="AN440" s="11"/>
      <c r="AO440" s="11"/>
    </row>
    <row r="441" ht="15.75" customHeight="1">
      <c r="U441" s="11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1"/>
      <c r="AJ441" s="11"/>
      <c r="AK441" s="11"/>
      <c r="AL441" s="11"/>
      <c r="AM441" s="11"/>
      <c r="AN441" s="11"/>
      <c r="AO441" s="11"/>
    </row>
    <row r="442" ht="15.75" customHeight="1">
      <c r="U442" s="11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1"/>
      <c r="AJ442" s="11"/>
      <c r="AK442" s="11"/>
      <c r="AL442" s="11"/>
      <c r="AM442" s="11"/>
      <c r="AN442" s="11"/>
      <c r="AO442" s="11"/>
    </row>
    <row r="443" ht="15.75" customHeight="1">
      <c r="U443" s="11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1"/>
      <c r="AJ443" s="11"/>
      <c r="AK443" s="11"/>
      <c r="AL443" s="11"/>
      <c r="AM443" s="11"/>
      <c r="AN443" s="11"/>
      <c r="AO443" s="11"/>
    </row>
    <row r="444" ht="15.75" customHeight="1">
      <c r="U444" s="11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1"/>
      <c r="AJ444" s="11"/>
      <c r="AK444" s="11"/>
      <c r="AL444" s="11"/>
      <c r="AM444" s="11"/>
      <c r="AN444" s="11"/>
      <c r="AO444" s="11"/>
    </row>
    <row r="445" ht="15.75" customHeight="1">
      <c r="U445" s="11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1"/>
      <c r="AJ445" s="11"/>
      <c r="AK445" s="11"/>
      <c r="AL445" s="11"/>
      <c r="AM445" s="11"/>
      <c r="AN445" s="11"/>
      <c r="AO445" s="11"/>
    </row>
    <row r="446" ht="15.75" customHeight="1">
      <c r="U446" s="11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1"/>
      <c r="AJ446" s="11"/>
      <c r="AK446" s="11"/>
      <c r="AL446" s="11"/>
      <c r="AM446" s="11"/>
      <c r="AN446" s="11"/>
      <c r="AO446" s="11"/>
    </row>
    <row r="447" ht="15.75" customHeight="1">
      <c r="U447" s="11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1"/>
      <c r="AJ447" s="11"/>
      <c r="AK447" s="11"/>
      <c r="AL447" s="11"/>
      <c r="AM447" s="11"/>
      <c r="AN447" s="11"/>
      <c r="AO447" s="11"/>
    </row>
    <row r="448" ht="15.75" customHeight="1">
      <c r="U448" s="11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1"/>
      <c r="AJ448" s="11"/>
      <c r="AK448" s="11"/>
      <c r="AL448" s="11"/>
      <c r="AM448" s="11"/>
      <c r="AN448" s="11"/>
      <c r="AO448" s="11"/>
    </row>
    <row r="449" ht="15.75" customHeight="1">
      <c r="U449" s="11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1"/>
      <c r="AJ449" s="11"/>
      <c r="AK449" s="11"/>
      <c r="AL449" s="11"/>
      <c r="AM449" s="11"/>
      <c r="AN449" s="11"/>
      <c r="AO449" s="11"/>
    </row>
    <row r="450" ht="15.75" customHeight="1">
      <c r="U450" s="11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1"/>
      <c r="AJ450" s="11"/>
      <c r="AK450" s="11"/>
      <c r="AL450" s="11"/>
      <c r="AM450" s="11"/>
      <c r="AN450" s="11"/>
      <c r="AO450" s="11"/>
    </row>
    <row r="451" ht="15.75" customHeight="1">
      <c r="U451" s="11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1"/>
      <c r="AJ451" s="11"/>
      <c r="AK451" s="11"/>
      <c r="AL451" s="11"/>
      <c r="AM451" s="11"/>
      <c r="AN451" s="11"/>
      <c r="AO451" s="11"/>
    </row>
    <row r="452" ht="15.75" customHeight="1">
      <c r="U452" s="11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1"/>
      <c r="AJ452" s="11"/>
      <c r="AK452" s="11"/>
      <c r="AL452" s="11"/>
      <c r="AM452" s="11"/>
      <c r="AN452" s="11"/>
      <c r="AO452" s="11"/>
    </row>
    <row r="453" ht="15.75" customHeight="1">
      <c r="U453" s="11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1"/>
      <c r="AJ453" s="11"/>
      <c r="AK453" s="11"/>
      <c r="AL453" s="11"/>
      <c r="AM453" s="11"/>
      <c r="AN453" s="11"/>
      <c r="AO453" s="11"/>
    </row>
    <row r="454" ht="15.75" customHeight="1">
      <c r="U454" s="11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1"/>
      <c r="AJ454" s="11"/>
      <c r="AK454" s="11"/>
      <c r="AL454" s="11"/>
      <c r="AM454" s="11"/>
      <c r="AN454" s="11"/>
      <c r="AO454" s="11"/>
    </row>
    <row r="455" ht="15.75" customHeight="1">
      <c r="U455" s="11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1"/>
      <c r="AJ455" s="11"/>
      <c r="AK455" s="11"/>
      <c r="AL455" s="11"/>
      <c r="AM455" s="11"/>
      <c r="AN455" s="11"/>
      <c r="AO455" s="11"/>
    </row>
    <row r="456" ht="15.75" customHeight="1">
      <c r="U456" s="11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1"/>
      <c r="AJ456" s="11"/>
      <c r="AK456" s="11"/>
      <c r="AL456" s="11"/>
      <c r="AM456" s="11"/>
      <c r="AN456" s="11"/>
      <c r="AO456" s="11"/>
    </row>
    <row r="457" ht="15.75" customHeight="1">
      <c r="U457" s="11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1"/>
      <c r="AJ457" s="11"/>
      <c r="AK457" s="11"/>
      <c r="AL457" s="11"/>
      <c r="AM457" s="11"/>
      <c r="AN457" s="11"/>
      <c r="AO457" s="11"/>
    </row>
    <row r="458" ht="15.75" customHeight="1">
      <c r="U458" s="11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1"/>
      <c r="AJ458" s="11"/>
      <c r="AK458" s="11"/>
      <c r="AL458" s="11"/>
      <c r="AM458" s="11"/>
      <c r="AN458" s="11"/>
      <c r="AO458" s="11"/>
    </row>
    <row r="459" ht="15.75" customHeight="1">
      <c r="U459" s="11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1"/>
      <c r="AJ459" s="11"/>
      <c r="AK459" s="11"/>
      <c r="AL459" s="11"/>
      <c r="AM459" s="11"/>
      <c r="AN459" s="11"/>
      <c r="AO459" s="11"/>
    </row>
    <row r="460" ht="15.75" customHeight="1">
      <c r="U460" s="11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1"/>
      <c r="AJ460" s="11"/>
      <c r="AK460" s="11"/>
      <c r="AL460" s="11"/>
      <c r="AM460" s="11"/>
      <c r="AN460" s="11"/>
      <c r="AO460" s="11"/>
    </row>
    <row r="461" ht="15.75" customHeight="1">
      <c r="U461" s="11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1"/>
      <c r="AJ461" s="11"/>
      <c r="AK461" s="11"/>
      <c r="AL461" s="11"/>
      <c r="AM461" s="11"/>
      <c r="AN461" s="11"/>
      <c r="AO461" s="11"/>
    </row>
    <row r="462" ht="15.75" customHeight="1">
      <c r="U462" s="11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1"/>
      <c r="AJ462" s="11"/>
      <c r="AK462" s="11"/>
      <c r="AL462" s="11"/>
      <c r="AM462" s="11"/>
      <c r="AN462" s="11"/>
      <c r="AO462" s="11"/>
    </row>
    <row r="463" ht="15.75" customHeight="1">
      <c r="U463" s="11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1"/>
      <c r="AJ463" s="11"/>
      <c r="AK463" s="11"/>
      <c r="AL463" s="11"/>
      <c r="AM463" s="11"/>
      <c r="AN463" s="11"/>
      <c r="AO463" s="11"/>
    </row>
    <row r="464" ht="15.75" customHeight="1">
      <c r="U464" s="11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1"/>
      <c r="AJ464" s="11"/>
      <c r="AK464" s="11"/>
      <c r="AL464" s="11"/>
      <c r="AM464" s="11"/>
      <c r="AN464" s="11"/>
      <c r="AO464" s="11"/>
    </row>
    <row r="465" ht="15.75" customHeight="1">
      <c r="U465" s="11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1"/>
      <c r="AJ465" s="11"/>
      <c r="AK465" s="11"/>
      <c r="AL465" s="11"/>
      <c r="AM465" s="11"/>
      <c r="AN465" s="11"/>
      <c r="AO465" s="11"/>
    </row>
    <row r="466" ht="15.75" customHeight="1">
      <c r="U466" s="11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1"/>
      <c r="AJ466" s="11"/>
      <c r="AK466" s="11"/>
      <c r="AL466" s="11"/>
      <c r="AM466" s="11"/>
      <c r="AN466" s="11"/>
      <c r="AO466" s="11"/>
    </row>
    <row r="467" ht="15.75" customHeight="1">
      <c r="U467" s="11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1"/>
      <c r="AJ467" s="11"/>
      <c r="AK467" s="11"/>
      <c r="AL467" s="11"/>
      <c r="AM467" s="11"/>
      <c r="AN467" s="11"/>
      <c r="AO467" s="11"/>
    </row>
    <row r="468" ht="15.75" customHeight="1">
      <c r="U468" s="11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1"/>
      <c r="AJ468" s="11"/>
      <c r="AK468" s="11"/>
      <c r="AL468" s="11"/>
      <c r="AM468" s="11"/>
      <c r="AN468" s="11"/>
      <c r="AO468" s="11"/>
    </row>
    <row r="469" ht="15.75" customHeight="1">
      <c r="U469" s="11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1"/>
      <c r="AJ469" s="11"/>
      <c r="AK469" s="11"/>
      <c r="AL469" s="11"/>
      <c r="AM469" s="11"/>
      <c r="AN469" s="11"/>
      <c r="AO469" s="11"/>
    </row>
    <row r="470" ht="15.75" customHeight="1">
      <c r="U470" s="11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1"/>
      <c r="AJ470" s="11"/>
      <c r="AK470" s="11"/>
      <c r="AL470" s="11"/>
      <c r="AM470" s="11"/>
      <c r="AN470" s="11"/>
      <c r="AO470" s="11"/>
    </row>
    <row r="471" ht="15.75" customHeight="1">
      <c r="U471" s="11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1"/>
      <c r="AJ471" s="11"/>
      <c r="AK471" s="11"/>
      <c r="AL471" s="11"/>
      <c r="AM471" s="11"/>
      <c r="AN471" s="11"/>
      <c r="AO471" s="11"/>
    </row>
    <row r="472" ht="15.75" customHeight="1">
      <c r="U472" s="11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1"/>
      <c r="AJ472" s="11"/>
      <c r="AK472" s="11"/>
      <c r="AL472" s="11"/>
      <c r="AM472" s="11"/>
      <c r="AN472" s="11"/>
      <c r="AO472" s="11"/>
    </row>
    <row r="473" ht="15.75" customHeight="1">
      <c r="U473" s="11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1"/>
      <c r="AJ473" s="11"/>
      <c r="AK473" s="11"/>
      <c r="AL473" s="11"/>
      <c r="AM473" s="11"/>
      <c r="AN473" s="11"/>
      <c r="AO473" s="11"/>
    </row>
    <row r="474" ht="15.75" customHeight="1">
      <c r="U474" s="11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1"/>
      <c r="AJ474" s="11"/>
      <c r="AK474" s="11"/>
      <c r="AL474" s="11"/>
      <c r="AM474" s="11"/>
      <c r="AN474" s="11"/>
      <c r="AO474" s="11"/>
    </row>
    <row r="475" ht="15.75" customHeight="1">
      <c r="U475" s="11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1"/>
      <c r="AJ475" s="11"/>
      <c r="AK475" s="11"/>
      <c r="AL475" s="11"/>
      <c r="AM475" s="11"/>
      <c r="AN475" s="11"/>
      <c r="AO475" s="11"/>
    </row>
    <row r="476" ht="15.75" customHeight="1">
      <c r="U476" s="11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1"/>
      <c r="AJ476" s="11"/>
      <c r="AK476" s="11"/>
      <c r="AL476" s="11"/>
      <c r="AM476" s="11"/>
      <c r="AN476" s="11"/>
      <c r="AO476" s="11"/>
    </row>
    <row r="477" ht="15.75" customHeight="1">
      <c r="U477" s="11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1"/>
      <c r="AJ477" s="11"/>
      <c r="AK477" s="11"/>
      <c r="AL477" s="11"/>
      <c r="AM477" s="11"/>
      <c r="AN477" s="11"/>
      <c r="AO477" s="11"/>
    </row>
    <row r="478" ht="15.75" customHeight="1">
      <c r="U478" s="11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1"/>
      <c r="AJ478" s="11"/>
      <c r="AK478" s="11"/>
      <c r="AL478" s="11"/>
      <c r="AM478" s="11"/>
      <c r="AN478" s="11"/>
      <c r="AO478" s="11"/>
    </row>
    <row r="479" ht="15.75" customHeight="1">
      <c r="U479" s="11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1"/>
      <c r="AJ479" s="11"/>
      <c r="AK479" s="11"/>
      <c r="AL479" s="11"/>
      <c r="AM479" s="11"/>
      <c r="AN479" s="11"/>
      <c r="AO479" s="11"/>
    </row>
    <row r="480" ht="15.75" customHeight="1">
      <c r="U480" s="11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1"/>
      <c r="AJ480" s="11"/>
      <c r="AK480" s="11"/>
      <c r="AL480" s="11"/>
      <c r="AM480" s="11"/>
      <c r="AN480" s="11"/>
      <c r="AO480" s="11"/>
    </row>
    <row r="481" ht="15.75" customHeight="1">
      <c r="U481" s="11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1"/>
      <c r="AJ481" s="11"/>
      <c r="AK481" s="11"/>
      <c r="AL481" s="11"/>
      <c r="AM481" s="11"/>
      <c r="AN481" s="11"/>
      <c r="AO481" s="11"/>
    </row>
    <row r="482" ht="15.75" customHeight="1">
      <c r="U482" s="11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1"/>
      <c r="AJ482" s="11"/>
      <c r="AK482" s="11"/>
      <c r="AL482" s="11"/>
      <c r="AM482" s="11"/>
      <c r="AN482" s="11"/>
      <c r="AO482" s="11"/>
    </row>
    <row r="483" ht="15.75" customHeight="1">
      <c r="U483" s="11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1"/>
      <c r="AJ483" s="11"/>
      <c r="AK483" s="11"/>
      <c r="AL483" s="11"/>
      <c r="AM483" s="11"/>
      <c r="AN483" s="11"/>
      <c r="AO483" s="11"/>
    </row>
    <row r="484" ht="15.75" customHeight="1">
      <c r="U484" s="11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1"/>
      <c r="AJ484" s="11"/>
      <c r="AK484" s="11"/>
      <c r="AL484" s="11"/>
      <c r="AM484" s="11"/>
      <c r="AN484" s="11"/>
      <c r="AO484" s="11"/>
    </row>
    <row r="485" ht="15.75" customHeight="1">
      <c r="U485" s="11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1"/>
      <c r="AJ485" s="11"/>
      <c r="AK485" s="11"/>
      <c r="AL485" s="11"/>
      <c r="AM485" s="11"/>
      <c r="AN485" s="11"/>
      <c r="AO485" s="11"/>
    </row>
    <row r="486" ht="15.75" customHeight="1">
      <c r="U486" s="11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1"/>
      <c r="AJ486" s="11"/>
      <c r="AK486" s="11"/>
      <c r="AL486" s="11"/>
      <c r="AM486" s="11"/>
      <c r="AN486" s="11"/>
      <c r="AO486" s="11"/>
    </row>
    <row r="487" ht="15.75" customHeight="1">
      <c r="U487" s="11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1"/>
      <c r="AJ487" s="11"/>
      <c r="AK487" s="11"/>
      <c r="AL487" s="11"/>
      <c r="AM487" s="11"/>
      <c r="AN487" s="11"/>
      <c r="AO487" s="11"/>
    </row>
    <row r="488" ht="15.75" customHeight="1">
      <c r="U488" s="11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1"/>
      <c r="AJ488" s="11"/>
      <c r="AK488" s="11"/>
      <c r="AL488" s="11"/>
      <c r="AM488" s="11"/>
      <c r="AN488" s="11"/>
      <c r="AO488" s="11"/>
    </row>
    <row r="489" ht="15.75" customHeight="1">
      <c r="U489" s="11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1"/>
      <c r="AJ489" s="11"/>
      <c r="AK489" s="11"/>
      <c r="AL489" s="11"/>
      <c r="AM489" s="11"/>
      <c r="AN489" s="11"/>
      <c r="AO489" s="11"/>
    </row>
    <row r="490" ht="15.75" customHeight="1">
      <c r="U490" s="11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1"/>
      <c r="AJ490" s="11"/>
      <c r="AK490" s="11"/>
      <c r="AL490" s="11"/>
      <c r="AM490" s="11"/>
      <c r="AN490" s="11"/>
      <c r="AO490" s="11"/>
    </row>
    <row r="491" ht="15.75" customHeight="1">
      <c r="U491" s="11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1"/>
      <c r="AJ491" s="11"/>
      <c r="AK491" s="11"/>
      <c r="AL491" s="11"/>
      <c r="AM491" s="11"/>
      <c r="AN491" s="11"/>
      <c r="AO491" s="11"/>
    </row>
    <row r="492" ht="15.75" customHeight="1">
      <c r="U492" s="11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1"/>
      <c r="AJ492" s="11"/>
      <c r="AK492" s="11"/>
      <c r="AL492" s="11"/>
      <c r="AM492" s="11"/>
      <c r="AN492" s="11"/>
      <c r="AO492" s="11"/>
    </row>
    <row r="493" ht="15.75" customHeight="1">
      <c r="U493" s="11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1"/>
      <c r="AJ493" s="11"/>
      <c r="AK493" s="11"/>
      <c r="AL493" s="11"/>
      <c r="AM493" s="11"/>
      <c r="AN493" s="11"/>
      <c r="AO493" s="11"/>
    </row>
    <row r="494" ht="15.75" customHeight="1">
      <c r="U494" s="11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1"/>
      <c r="AJ494" s="11"/>
      <c r="AK494" s="11"/>
      <c r="AL494" s="11"/>
      <c r="AM494" s="11"/>
      <c r="AN494" s="11"/>
      <c r="AO494" s="11"/>
    </row>
    <row r="495" ht="15.75" customHeight="1">
      <c r="U495" s="11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1"/>
      <c r="AJ495" s="11"/>
      <c r="AK495" s="11"/>
      <c r="AL495" s="11"/>
      <c r="AM495" s="11"/>
      <c r="AN495" s="11"/>
      <c r="AO495" s="11"/>
    </row>
    <row r="496" ht="15.75" customHeight="1">
      <c r="U496" s="11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1"/>
      <c r="AJ496" s="11"/>
      <c r="AK496" s="11"/>
      <c r="AL496" s="11"/>
      <c r="AM496" s="11"/>
      <c r="AN496" s="11"/>
      <c r="AO496" s="11"/>
    </row>
    <row r="497" ht="15.75" customHeight="1">
      <c r="U497" s="11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1"/>
      <c r="AJ497" s="11"/>
      <c r="AK497" s="11"/>
      <c r="AL497" s="11"/>
      <c r="AM497" s="11"/>
      <c r="AN497" s="11"/>
      <c r="AO497" s="11"/>
    </row>
    <row r="498" ht="15.75" customHeight="1">
      <c r="U498" s="11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1"/>
      <c r="AJ498" s="11"/>
      <c r="AK498" s="11"/>
      <c r="AL498" s="11"/>
      <c r="AM498" s="11"/>
      <c r="AN498" s="11"/>
      <c r="AO498" s="11"/>
    </row>
    <row r="499" ht="15.75" customHeight="1">
      <c r="U499" s="11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1"/>
      <c r="AJ499" s="11"/>
      <c r="AK499" s="11"/>
      <c r="AL499" s="11"/>
      <c r="AM499" s="11"/>
      <c r="AN499" s="11"/>
      <c r="AO499" s="11"/>
    </row>
    <row r="500" ht="15.75" customHeight="1">
      <c r="U500" s="11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1"/>
      <c r="AJ500" s="11"/>
      <c r="AK500" s="11"/>
      <c r="AL500" s="11"/>
      <c r="AM500" s="11"/>
      <c r="AN500" s="11"/>
      <c r="AO500" s="11"/>
    </row>
    <row r="501" ht="15.75" customHeight="1">
      <c r="U501" s="11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1"/>
      <c r="AJ501" s="11"/>
      <c r="AK501" s="11"/>
      <c r="AL501" s="11"/>
      <c r="AM501" s="11"/>
      <c r="AN501" s="11"/>
      <c r="AO501" s="11"/>
    </row>
    <row r="502" ht="15.75" customHeight="1">
      <c r="U502" s="11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1"/>
      <c r="AJ502" s="11"/>
      <c r="AK502" s="11"/>
      <c r="AL502" s="11"/>
      <c r="AM502" s="11"/>
      <c r="AN502" s="11"/>
      <c r="AO502" s="11"/>
    </row>
    <row r="503" ht="15.75" customHeight="1">
      <c r="U503" s="11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1"/>
      <c r="AJ503" s="11"/>
      <c r="AK503" s="11"/>
      <c r="AL503" s="11"/>
      <c r="AM503" s="11"/>
      <c r="AN503" s="11"/>
      <c r="AO503" s="11"/>
    </row>
    <row r="504" ht="15.75" customHeight="1">
      <c r="U504" s="11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1"/>
      <c r="AJ504" s="11"/>
      <c r="AK504" s="11"/>
      <c r="AL504" s="11"/>
      <c r="AM504" s="11"/>
      <c r="AN504" s="11"/>
      <c r="AO504" s="11"/>
    </row>
    <row r="505" ht="15.75" customHeight="1">
      <c r="U505" s="11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1"/>
      <c r="AJ505" s="11"/>
      <c r="AK505" s="11"/>
      <c r="AL505" s="11"/>
      <c r="AM505" s="11"/>
      <c r="AN505" s="11"/>
      <c r="AO505" s="11"/>
    </row>
    <row r="506" ht="15.75" customHeight="1">
      <c r="U506" s="11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1"/>
      <c r="AJ506" s="11"/>
      <c r="AK506" s="11"/>
      <c r="AL506" s="11"/>
      <c r="AM506" s="11"/>
      <c r="AN506" s="11"/>
      <c r="AO506" s="11"/>
    </row>
    <row r="507" ht="15.75" customHeight="1">
      <c r="U507" s="11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1"/>
      <c r="AJ507" s="11"/>
      <c r="AK507" s="11"/>
      <c r="AL507" s="11"/>
      <c r="AM507" s="11"/>
      <c r="AN507" s="11"/>
      <c r="AO507" s="11"/>
    </row>
    <row r="508" ht="15.75" customHeight="1">
      <c r="U508" s="11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1"/>
      <c r="AJ508" s="11"/>
      <c r="AK508" s="11"/>
      <c r="AL508" s="11"/>
      <c r="AM508" s="11"/>
      <c r="AN508" s="11"/>
      <c r="AO508" s="11"/>
    </row>
    <row r="509" ht="15.75" customHeight="1">
      <c r="U509" s="11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1"/>
      <c r="AJ509" s="11"/>
      <c r="AK509" s="11"/>
      <c r="AL509" s="11"/>
      <c r="AM509" s="11"/>
      <c r="AN509" s="11"/>
      <c r="AO509" s="11"/>
    </row>
    <row r="510" ht="15.75" customHeight="1">
      <c r="U510" s="11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1"/>
      <c r="AJ510" s="11"/>
      <c r="AK510" s="11"/>
      <c r="AL510" s="11"/>
      <c r="AM510" s="11"/>
      <c r="AN510" s="11"/>
      <c r="AO510" s="11"/>
    </row>
    <row r="511" ht="15.75" customHeight="1">
      <c r="U511" s="11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1"/>
      <c r="AJ511" s="11"/>
      <c r="AK511" s="11"/>
      <c r="AL511" s="11"/>
      <c r="AM511" s="11"/>
      <c r="AN511" s="11"/>
      <c r="AO511" s="11"/>
    </row>
    <row r="512" ht="15.75" customHeight="1">
      <c r="U512" s="11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1"/>
      <c r="AJ512" s="11"/>
      <c r="AK512" s="11"/>
      <c r="AL512" s="11"/>
      <c r="AM512" s="11"/>
      <c r="AN512" s="11"/>
      <c r="AO512" s="11"/>
    </row>
    <row r="513" ht="15.75" customHeight="1">
      <c r="U513" s="11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1"/>
      <c r="AJ513" s="11"/>
      <c r="AK513" s="11"/>
      <c r="AL513" s="11"/>
      <c r="AM513" s="11"/>
      <c r="AN513" s="11"/>
      <c r="AO513" s="11"/>
    </row>
    <row r="514" ht="15.75" customHeight="1">
      <c r="U514" s="11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1"/>
      <c r="AJ514" s="11"/>
      <c r="AK514" s="11"/>
      <c r="AL514" s="11"/>
      <c r="AM514" s="11"/>
      <c r="AN514" s="11"/>
      <c r="AO514" s="11"/>
    </row>
    <row r="515" ht="15.75" customHeight="1">
      <c r="U515" s="11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1"/>
      <c r="AJ515" s="11"/>
      <c r="AK515" s="11"/>
      <c r="AL515" s="11"/>
      <c r="AM515" s="11"/>
      <c r="AN515" s="11"/>
      <c r="AO515" s="11"/>
    </row>
    <row r="516" ht="15.75" customHeight="1">
      <c r="U516" s="11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1"/>
      <c r="AJ516" s="11"/>
      <c r="AK516" s="11"/>
      <c r="AL516" s="11"/>
      <c r="AM516" s="11"/>
      <c r="AN516" s="11"/>
      <c r="AO516" s="11"/>
    </row>
    <row r="517" ht="15.75" customHeight="1">
      <c r="U517" s="11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1"/>
      <c r="AJ517" s="11"/>
      <c r="AK517" s="11"/>
      <c r="AL517" s="11"/>
      <c r="AM517" s="11"/>
      <c r="AN517" s="11"/>
      <c r="AO517" s="11"/>
    </row>
    <row r="518" ht="15.75" customHeight="1">
      <c r="U518" s="11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1"/>
      <c r="AJ518" s="11"/>
      <c r="AK518" s="11"/>
      <c r="AL518" s="11"/>
      <c r="AM518" s="11"/>
      <c r="AN518" s="11"/>
      <c r="AO518" s="11"/>
    </row>
    <row r="519" ht="15.75" customHeight="1">
      <c r="U519" s="11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1"/>
      <c r="AJ519" s="11"/>
      <c r="AK519" s="11"/>
      <c r="AL519" s="11"/>
      <c r="AM519" s="11"/>
      <c r="AN519" s="11"/>
      <c r="AO519" s="11"/>
    </row>
    <row r="520" ht="15.75" customHeight="1">
      <c r="U520" s="11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1"/>
      <c r="AJ520" s="11"/>
      <c r="AK520" s="11"/>
      <c r="AL520" s="11"/>
      <c r="AM520" s="11"/>
      <c r="AN520" s="11"/>
      <c r="AO520" s="11"/>
    </row>
    <row r="521" ht="15.75" customHeight="1">
      <c r="U521" s="11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1"/>
      <c r="AJ521" s="11"/>
      <c r="AK521" s="11"/>
      <c r="AL521" s="11"/>
      <c r="AM521" s="11"/>
      <c r="AN521" s="11"/>
      <c r="AO521" s="11"/>
    </row>
    <row r="522" ht="15.75" customHeight="1">
      <c r="U522" s="11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1"/>
      <c r="AJ522" s="11"/>
      <c r="AK522" s="11"/>
      <c r="AL522" s="11"/>
      <c r="AM522" s="11"/>
      <c r="AN522" s="11"/>
      <c r="AO522" s="11"/>
    </row>
    <row r="523" ht="15.75" customHeight="1">
      <c r="U523" s="11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1"/>
      <c r="AJ523" s="11"/>
      <c r="AK523" s="11"/>
      <c r="AL523" s="11"/>
      <c r="AM523" s="11"/>
      <c r="AN523" s="11"/>
      <c r="AO523" s="11"/>
    </row>
    <row r="524" ht="15.75" customHeight="1">
      <c r="U524" s="11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1"/>
      <c r="AJ524" s="11"/>
      <c r="AK524" s="11"/>
      <c r="AL524" s="11"/>
      <c r="AM524" s="11"/>
      <c r="AN524" s="11"/>
      <c r="AO524" s="11"/>
    </row>
    <row r="525" ht="15.75" customHeight="1">
      <c r="U525" s="11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1"/>
      <c r="AJ525" s="11"/>
      <c r="AK525" s="11"/>
      <c r="AL525" s="11"/>
      <c r="AM525" s="11"/>
      <c r="AN525" s="11"/>
      <c r="AO525" s="11"/>
    </row>
    <row r="526" ht="15.75" customHeight="1">
      <c r="U526" s="11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1"/>
      <c r="AJ526" s="11"/>
      <c r="AK526" s="11"/>
      <c r="AL526" s="11"/>
      <c r="AM526" s="11"/>
      <c r="AN526" s="11"/>
      <c r="AO526" s="11"/>
    </row>
    <row r="527" ht="15.75" customHeight="1">
      <c r="U527" s="11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1"/>
      <c r="AJ527" s="11"/>
      <c r="AK527" s="11"/>
      <c r="AL527" s="11"/>
      <c r="AM527" s="11"/>
      <c r="AN527" s="11"/>
      <c r="AO527" s="11"/>
    </row>
    <row r="528" ht="15.75" customHeight="1">
      <c r="U528" s="11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1"/>
      <c r="AJ528" s="11"/>
      <c r="AK528" s="11"/>
      <c r="AL528" s="11"/>
      <c r="AM528" s="11"/>
      <c r="AN528" s="11"/>
      <c r="AO528" s="11"/>
    </row>
    <row r="529" ht="15.75" customHeight="1">
      <c r="U529" s="11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1"/>
      <c r="AJ529" s="11"/>
      <c r="AK529" s="11"/>
      <c r="AL529" s="11"/>
      <c r="AM529" s="11"/>
      <c r="AN529" s="11"/>
      <c r="AO529" s="11"/>
    </row>
    <row r="530" ht="15.75" customHeight="1">
      <c r="U530" s="11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1"/>
      <c r="AJ530" s="11"/>
      <c r="AK530" s="11"/>
      <c r="AL530" s="11"/>
      <c r="AM530" s="11"/>
      <c r="AN530" s="11"/>
      <c r="AO530" s="11"/>
    </row>
    <row r="531" ht="15.75" customHeight="1">
      <c r="U531" s="11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1"/>
      <c r="AJ531" s="11"/>
      <c r="AK531" s="11"/>
      <c r="AL531" s="11"/>
      <c r="AM531" s="11"/>
      <c r="AN531" s="11"/>
      <c r="AO531" s="11"/>
    </row>
    <row r="532" ht="15.75" customHeight="1">
      <c r="U532" s="11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1"/>
      <c r="AJ532" s="11"/>
      <c r="AK532" s="11"/>
      <c r="AL532" s="11"/>
      <c r="AM532" s="11"/>
      <c r="AN532" s="11"/>
      <c r="AO532" s="11"/>
    </row>
    <row r="533" ht="15.75" customHeight="1">
      <c r="U533" s="11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1"/>
      <c r="AJ533" s="11"/>
      <c r="AK533" s="11"/>
      <c r="AL533" s="11"/>
      <c r="AM533" s="11"/>
      <c r="AN533" s="11"/>
      <c r="AO533" s="11"/>
    </row>
    <row r="534" ht="15.75" customHeight="1">
      <c r="U534" s="11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1"/>
      <c r="AJ534" s="11"/>
      <c r="AK534" s="11"/>
      <c r="AL534" s="11"/>
      <c r="AM534" s="11"/>
      <c r="AN534" s="11"/>
      <c r="AO534" s="11"/>
    </row>
    <row r="535" ht="15.75" customHeight="1">
      <c r="U535" s="11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1"/>
      <c r="AJ535" s="11"/>
      <c r="AK535" s="11"/>
      <c r="AL535" s="11"/>
      <c r="AM535" s="11"/>
      <c r="AN535" s="11"/>
      <c r="AO535" s="11"/>
    </row>
    <row r="536" ht="15.75" customHeight="1">
      <c r="U536" s="11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1"/>
      <c r="AJ536" s="11"/>
      <c r="AK536" s="11"/>
      <c r="AL536" s="11"/>
      <c r="AM536" s="11"/>
      <c r="AN536" s="11"/>
      <c r="AO536" s="11"/>
    </row>
    <row r="537" ht="15.75" customHeight="1">
      <c r="U537" s="11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1"/>
      <c r="AJ537" s="11"/>
      <c r="AK537" s="11"/>
      <c r="AL537" s="11"/>
      <c r="AM537" s="11"/>
      <c r="AN537" s="11"/>
      <c r="AO537" s="11"/>
    </row>
    <row r="538" ht="15.75" customHeight="1">
      <c r="U538" s="11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1"/>
      <c r="AJ538" s="11"/>
      <c r="AK538" s="11"/>
      <c r="AL538" s="11"/>
      <c r="AM538" s="11"/>
      <c r="AN538" s="11"/>
      <c r="AO538" s="11"/>
    </row>
    <row r="539" ht="15.75" customHeight="1">
      <c r="U539" s="11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1"/>
      <c r="AJ539" s="11"/>
      <c r="AK539" s="11"/>
      <c r="AL539" s="11"/>
      <c r="AM539" s="11"/>
      <c r="AN539" s="11"/>
      <c r="AO539" s="11"/>
    </row>
    <row r="540" ht="15.75" customHeight="1">
      <c r="U540" s="11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1"/>
      <c r="AJ540" s="11"/>
      <c r="AK540" s="11"/>
      <c r="AL540" s="11"/>
      <c r="AM540" s="11"/>
      <c r="AN540" s="11"/>
      <c r="AO540" s="11"/>
    </row>
    <row r="541" ht="15.75" customHeight="1">
      <c r="U541" s="11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1"/>
      <c r="AJ541" s="11"/>
      <c r="AK541" s="11"/>
      <c r="AL541" s="11"/>
      <c r="AM541" s="11"/>
      <c r="AN541" s="11"/>
      <c r="AO541" s="11"/>
    </row>
    <row r="542" ht="15.75" customHeight="1">
      <c r="U542" s="11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1"/>
      <c r="AJ542" s="11"/>
      <c r="AK542" s="11"/>
      <c r="AL542" s="11"/>
      <c r="AM542" s="11"/>
      <c r="AN542" s="11"/>
      <c r="AO542" s="11"/>
    </row>
    <row r="543" ht="15.75" customHeight="1">
      <c r="U543" s="11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1"/>
      <c r="AJ543" s="11"/>
      <c r="AK543" s="11"/>
      <c r="AL543" s="11"/>
      <c r="AM543" s="11"/>
      <c r="AN543" s="11"/>
      <c r="AO543" s="11"/>
    </row>
    <row r="544" ht="15.75" customHeight="1">
      <c r="U544" s="11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1"/>
      <c r="AJ544" s="11"/>
      <c r="AK544" s="11"/>
      <c r="AL544" s="11"/>
      <c r="AM544" s="11"/>
      <c r="AN544" s="11"/>
      <c r="AO544" s="11"/>
    </row>
    <row r="545" ht="15.75" customHeight="1">
      <c r="U545" s="11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1"/>
      <c r="AJ545" s="11"/>
      <c r="AK545" s="11"/>
      <c r="AL545" s="11"/>
      <c r="AM545" s="11"/>
      <c r="AN545" s="11"/>
      <c r="AO545" s="11"/>
    </row>
    <row r="546" ht="15.75" customHeight="1">
      <c r="U546" s="11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1"/>
      <c r="AJ546" s="11"/>
      <c r="AK546" s="11"/>
      <c r="AL546" s="11"/>
      <c r="AM546" s="11"/>
      <c r="AN546" s="11"/>
      <c r="AO546" s="11"/>
    </row>
    <row r="547" ht="15.75" customHeight="1">
      <c r="U547" s="11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1"/>
      <c r="AJ547" s="11"/>
      <c r="AK547" s="11"/>
      <c r="AL547" s="11"/>
      <c r="AM547" s="11"/>
      <c r="AN547" s="11"/>
      <c r="AO547" s="11"/>
    </row>
    <row r="548" ht="15.75" customHeight="1">
      <c r="U548" s="11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1"/>
      <c r="AJ548" s="11"/>
      <c r="AK548" s="11"/>
      <c r="AL548" s="11"/>
      <c r="AM548" s="11"/>
      <c r="AN548" s="11"/>
      <c r="AO548" s="11"/>
    </row>
    <row r="549" ht="15.75" customHeight="1">
      <c r="U549" s="11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1"/>
      <c r="AJ549" s="11"/>
      <c r="AK549" s="11"/>
      <c r="AL549" s="11"/>
      <c r="AM549" s="11"/>
      <c r="AN549" s="11"/>
      <c r="AO549" s="11"/>
    </row>
    <row r="550" ht="15.75" customHeight="1">
      <c r="U550" s="11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1"/>
      <c r="AJ550" s="11"/>
      <c r="AK550" s="11"/>
      <c r="AL550" s="11"/>
      <c r="AM550" s="11"/>
      <c r="AN550" s="11"/>
      <c r="AO550" s="11"/>
    </row>
    <row r="551" ht="15.75" customHeight="1">
      <c r="U551" s="11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1"/>
      <c r="AJ551" s="11"/>
      <c r="AK551" s="11"/>
      <c r="AL551" s="11"/>
      <c r="AM551" s="11"/>
      <c r="AN551" s="11"/>
      <c r="AO551" s="11"/>
    </row>
    <row r="552" ht="15.75" customHeight="1">
      <c r="U552" s="11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1"/>
      <c r="AJ552" s="11"/>
      <c r="AK552" s="11"/>
      <c r="AL552" s="11"/>
      <c r="AM552" s="11"/>
      <c r="AN552" s="11"/>
      <c r="AO552" s="11"/>
    </row>
    <row r="553" ht="15.75" customHeight="1">
      <c r="U553" s="11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1"/>
      <c r="AJ553" s="11"/>
      <c r="AK553" s="11"/>
      <c r="AL553" s="11"/>
      <c r="AM553" s="11"/>
      <c r="AN553" s="11"/>
      <c r="AO553" s="11"/>
    </row>
    <row r="554" ht="15.75" customHeight="1">
      <c r="U554" s="11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1"/>
      <c r="AJ554" s="11"/>
      <c r="AK554" s="11"/>
      <c r="AL554" s="11"/>
      <c r="AM554" s="11"/>
      <c r="AN554" s="11"/>
      <c r="AO554" s="11"/>
    </row>
    <row r="555" ht="15.75" customHeight="1">
      <c r="U555" s="11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1"/>
      <c r="AJ555" s="11"/>
      <c r="AK555" s="11"/>
      <c r="AL555" s="11"/>
      <c r="AM555" s="11"/>
      <c r="AN555" s="11"/>
      <c r="AO555" s="11"/>
    </row>
    <row r="556" ht="15.75" customHeight="1">
      <c r="U556" s="11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1"/>
      <c r="AJ556" s="11"/>
      <c r="AK556" s="11"/>
      <c r="AL556" s="11"/>
      <c r="AM556" s="11"/>
      <c r="AN556" s="11"/>
      <c r="AO556" s="11"/>
    </row>
    <row r="557" ht="15.75" customHeight="1">
      <c r="U557" s="11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1"/>
      <c r="AJ557" s="11"/>
      <c r="AK557" s="11"/>
      <c r="AL557" s="11"/>
      <c r="AM557" s="11"/>
      <c r="AN557" s="11"/>
      <c r="AO557" s="11"/>
    </row>
    <row r="558" ht="15.75" customHeight="1">
      <c r="U558" s="11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1"/>
      <c r="AJ558" s="11"/>
      <c r="AK558" s="11"/>
      <c r="AL558" s="11"/>
      <c r="AM558" s="11"/>
      <c r="AN558" s="11"/>
      <c r="AO558" s="11"/>
    </row>
    <row r="559" ht="15.75" customHeight="1">
      <c r="U559" s="11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1"/>
      <c r="AJ559" s="11"/>
      <c r="AK559" s="11"/>
      <c r="AL559" s="11"/>
      <c r="AM559" s="11"/>
      <c r="AN559" s="11"/>
      <c r="AO559" s="11"/>
    </row>
    <row r="560" ht="15.75" customHeight="1">
      <c r="U560" s="11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1"/>
      <c r="AJ560" s="11"/>
      <c r="AK560" s="11"/>
      <c r="AL560" s="11"/>
      <c r="AM560" s="11"/>
      <c r="AN560" s="11"/>
      <c r="AO560" s="11"/>
    </row>
    <row r="561" ht="15.75" customHeight="1">
      <c r="U561" s="11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1"/>
      <c r="AJ561" s="11"/>
      <c r="AK561" s="11"/>
      <c r="AL561" s="11"/>
      <c r="AM561" s="11"/>
      <c r="AN561" s="11"/>
      <c r="AO561" s="11"/>
    </row>
    <row r="562" ht="15.75" customHeight="1">
      <c r="U562" s="11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1"/>
      <c r="AJ562" s="11"/>
      <c r="AK562" s="11"/>
      <c r="AL562" s="11"/>
      <c r="AM562" s="11"/>
      <c r="AN562" s="11"/>
      <c r="AO562" s="11"/>
    </row>
    <row r="563" ht="15.75" customHeight="1">
      <c r="U563" s="11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1"/>
      <c r="AJ563" s="11"/>
      <c r="AK563" s="11"/>
      <c r="AL563" s="11"/>
      <c r="AM563" s="11"/>
      <c r="AN563" s="11"/>
      <c r="AO563" s="11"/>
    </row>
    <row r="564" ht="15.75" customHeight="1">
      <c r="U564" s="11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1"/>
      <c r="AJ564" s="11"/>
      <c r="AK564" s="11"/>
      <c r="AL564" s="11"/>
      <c r="AM564" s="11"/>
      <c r="AN564" s="11"/>
      <c r="AO564" s="11"/>
    </row>
    <row r="565" ht="15.75" customHeight="1">
      <c r="U565" s="11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1"/>
      <c r="AJ565" s="11"/>
      <c r="AK565" s="11"/>
      <c r="AL565" s="11"/>
      <c r="AM565" s="11"/>
      <c r="AN565" s="11"/>
      <c r="AO565" s="11"/>
    </row>
    <row r="566" ht="15.75" customHeight="1">
      <c r="U566" s="11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1"/>
      <c r="AJ566" s="11"/>
      <c r="AK566" s="11"/>
      <c r="AL566" s="11"/>
      <c r="AM566" s="11"/>
      <c r="AN566" s="11"/>
      <c r="AO566" s="11"/>
    </row>
    <row r="567" ht="15.75" customHeight="1">
      <c r="U567" s="11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1"/>
      <c r="AJ567" s="11"/>
      <c r="AK567" s="11"/>
      <c r="AL567" s="11"/>
      <c r="AM567" s="11"/>
      <c r="AN567" s="11"/>
      <c r="AO567" s="11"/>
    </row>
    <row r="568" ht="15.75" customHeight="1">
      <c r="U568" s="11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1"/>
      <c r="AJ568" s="11"/>
      <c r="AK568" s="11"/>
      <c r="AL568" s="11"/>
      <c r="AM568" s="11"/>
      <c r="AN568" s="11"/>
      <c r="AO568" s="11"/>
    </row>
    <row r="569" ht="15.75" customHeight="1">
      <c r="U569" s="11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1"/>
      <c r="AJ569" s="11"/>
      <c r="AK569" s="11"/>
      <c r="AL569" s="11"/>
      <c r="AM569" s="11"/>
      <c r="AN569" s="11"/>
      <c r="AO569" s="11"/>
    </row>
    <row r="570" ht="15.75" customHeight="1">
      <c r="U570" s="11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1"/>
      <c r="AJ570" s="11"/>
      <c r="AK570" s="11"/>
      <c r="AL570" s="11"/>
      <c r="AM570" s="11"/>
      <c r="AN570" s="11"/>
      <c r="AO570" s="11"/>
    </row>
    <row r="571" ht="15.75" customHeight="1">
      <c r="U571" s="11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1"/>
      <c r="AJ571" s="11"/>
      <c r="AK571" s="11"/>
      <c r="AL571" s="11"/>
      <c r="AM571" s="11"/>
      <c r="AN571" s="11"/>
      <c r="AO571" s="11"/>
    </row>
    <row r="572" ht="15.75" customHeight="1">
      <c r="U572" s="11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1"/>
      <c r="AJ572" s="11"/>
      <c r="AK572" s="11"/>
      <c r="AL572" s="11"/>
      <c r="AM572" s="11"/>
      <c r="AN572" s="11"/>
      <c r="AO572" s="11"/>
    </row>
    <row r="573" ht="15.75" customHeight="1">
      <c r="U573" s="11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1"/>
      <c r="AJ573" s="11"/>
      <c r="AK573" s="11"/>
      <c r="AL573" s="11"/>
      <c r="AM573" s="11"/>
      <c r="AN573" s="11"/>
      <c r="AO573" s="11"/>
    </row>
    <row r="574" ht="15.75" customHeight="1">
      <c r="U574" s="11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1"/>
      <c r="AJ574" s="11"/>
      <c r="AK574" s="11"/>
      <c r="AL574" s="11"/>
      <c r="AM574" s="11"/>
      <c r="AN574" s="11"/>
      <c r="AO574" s="11"/>
    </row>
    <row r="575" ht="15.75" customHeight="1">
      <c r="U575" s="11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1"/>
      <c r="AJ575" s="11"/>
      <c r="AK575" s="11"/>
      <c r="AL575" s="11"/>
      <c r="AM575" s="11"/>
      <c r="AN575" s="11"/>
      <c r="AO575" s="11"/>
    </row>
    <row r="576" ht="15.75" customHeight="1">
      <c r="U576" s="11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1"/>
      <c r="AJ576" s="11"/>
      <c r="AK576" s="11"/>
      <c r="AL576" s="11"/>
      <c r="AM576" s="11"/>
      <c r="AN576" s="11"/>
      <c r="AO576" s="11"/>
    </row>
    <row r="577" ht="15.75" customHeight="1">
      <c r="U577" s="11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1"/>
      <c r="AJ577" s="11"/>
      <c r="AK577" s="11"/>
      <c r="AL577" s="11"/>
      <c r="AM577" s="11"/>
      <c r="AN577" s="11"/>
      <c r="AO577" s="11"/>
    </row>
    <row r="578" ht="15.75" customHeight="1">
      <c r="U578" s="11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1"/>
      <c r="AJ578" s="11"/>
      <c r="AK578" s="11"/>
      <c r="AL578" s="11"/>
      <c r="AM578" s="11"/>
      <c r="AN578" s="11"/>
      <c r="AO578" s="11"/>
    </row>
    <row r="579" ht="15.75" customHeight="1">
      <c r="U579" s="11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1"/>
      <c r="AJ579" s="11"/>
      <c r="AK579" s="11"/>
      <c r="AL579" s="11"/>
      <c r="AM579" s="11"/>
      <c r="AN579" s="11"/>
      <c r="AO579" s="11"/>
    </row>
    <row r="580" ht="15.75" customHeight="1">
      <c r="U580" s="11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1"/>
      <c r="AJ580" s="11"/>
      <c r="AK580" s="11"/>
      <c r="AL580" s="11"/>
      <c r="AM580" s="11"/>
      <c r="AN580" s="11"/>
      <c r="AO580" s="11"/>
    </row>
    <row r="581" ht="15.75" customHeight="1">
      <c r="U581" s="11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1"/>
      <c r="AJ581" s="11"/>
      <c r="AK581" s="11"/>
      <c r="AL581" s="11"/>
      <c r="AM581" s="11"/>
      <c r="AN581" s="11"/>
      <c r="AO581" s="11"/>
    </row>
    <row r="582" ht="15.75" customHeight="1">
      <c r="U582" s="11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1"/>
      <c r="AJ582" s="11"/>
      <c r="AK582" s="11"/>
      <c r="AL582" s="11"/>
      <c r="AM582" s="11"/>
      <c r="AN582" s="11"/>
      <c r="AO582" s="11"/>
    </row>
    <row r="583" ht="15.75" customHeight="1">
      <c r="U583" s="11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1"/>
      <c r="AJ583" s="11"/>
      <c r="AK583" s="11"/>
      <c r="AL583" s="11"/>
      <c r="AM583" s="11"/>
      <c r="AN583" s="11"/>
      <c r="AO583" s="11"/>
    </row>
    <row r="584" ht="15.75" customHeight="1">
      <c r="U584" s="11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1"/>
      <c r="AJ584" s="11"/>
      <c r="AK584" s="11"/>
      <c r="AL584" s="11"/>
      <c r="AM584" s="11"/>
      <c r="AN584" s="11"/>
      <c r="AO584" s="11"/>
    </row>
    <row r="585" ht="15.75" customHeight="1">
      <c r="U585" s="11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1"/>
      <c r="AJ585" s="11"/>
      <c r="AK585" s="11"/>
      <c r="AL585" s="11"/>
      <c r="AM585" s="11"/>
      <c r="AN585" s="11"/>
      <c r="AO585" s="11"/>
    </row>
    <row r="586" ht="15.75" customHeight="1">
      <c r="U586" s="11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1"/>
      <c r="AJ586" s="11"/>
      <c r="AK586" s="11"/>
      <c r="AL586" s="11"/>
      <c r="AM586" s="11"/>
      <c r="AN586" s="11"/>
      <c r="AO586" s="11"/>
    </row>
    <row r="587" ht="15.75" customHeight="1">
      <c r="U587" s="11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1"/>
      <c r="AJ587" s="11"/>
      <c r="AK587" s="11"/>
      <c r="AL587" s="11"/>
      <c r="AM587" s="11"/>
      <c r="AN587" s="11"/>
      <c r="AO587" s="11"/>
    </row>
    <row r="588" ht="15.75" customHeight="1">
      <c r="U588" s="11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1"/>
      <c r="AJ588" s="11"/>
      <c r="AK588" s="11"/>
      <c r="AL588" s="11"/>
      <c r="AM588" s="11"/>
      <c r="AN588" s="11"/>
      <c r="AO588" s="11"/>
    </row>
    <row r="589" ht="15.75" customHeight="1">
      <c r="U589" s="11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1"/>
      <c r="AJ589" s="11"/>
      <c r="AK589" s="11"/>
      <c r="AL589" s="11"/>
      <c r="AM589" s="11"/>
      <c r="AN589" s="11"/>
      <c r="AO589" s="11"/>
    </row>
    <row r="590" ht="15.75" customHeight="1">
      <c r="U590" s="11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1"/>
      <c r="AJ590" s="11"/>
      <c r="AK590" s="11"/>
      <c r="AL590" s="11"/>
      <c r="AM590" s="11"/>
      <c r="AN590" s="11"/>
      <c r="AO590" s="11"/>
    </row>
    <row r="591" ht="15.75" customHeight="1">
      <c r="U591" s="11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1"/>
      <c r="AJ591" s="11"/>
      <c r="AK591" s="11"/>
      <c r="AL591" s="11"/>
      <c r="AM591" s="11"/>
      <c r="AN591" s="11"/>
      <c r="AO591" s="11"/>
    </row>
    <row r="592" ht="15.75" customHeight="1">
      <c r="U592" s="11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1"/>
      <c r="AJ592" s="11"/>
      <c r="AK592" s="11"/>
      <c r="AL592" s="11"/>
      <c r="AM592" s="11"/>
      <c r="AN592" s="11"/>
      <c r="AO592" s="11"/>
    </row>
    <row r="593" ht="15.75" customHeight="1">
      <c r="U593" s="11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1"/>
      <c r="AJ593" s="11"/>
      <c r="AK593" s="11"/>
      <c r="AL593" s="11"/>
      <c r="AM593" s="11"/>
      <c r="AN593" s="11"/>
      <c r="AO593" s="11"/>
    </row>
    <row r="594" ht="15.75" customHeight="1">
      <c r="U594" s="11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1"/>
      <c r="AJ594" s="11"/>
      <c r="AK594" s="11"/>
      <c r="AL594" s="11"/>
      <c r="AM594" s="11"/>
      <c r="AN594" s="11"/>
      <c r="AO594" s="11"/>
    </row>
    <row r="595" ht="15.75" customHeight="1">
      <c r="U595" s="11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1"/>
      <c r="AJ595" s="11"/>
      <c r="AK595" s="11"/>
      <c r="AL595" s="11"/>
      <c r="AM595" s="11"/>
      <c r="AN595" s="11"/>
      <c r="AO595" s="11"/>
    </row>
    <row r="596" ht="15.75" customHeight="1">
      <c r="U596" s="11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1"/>
      <c r="AJ596" s="11"/>
      <c r="AK596" s="11"/>
      <c r="AL596" s="11"/>
      <c r="AM596" s="11"/>
      <c r="AN596" s="11"/>
      <c r="AO596" s="11"/>
    </row>
    <row r="597" ht="15.75" customHeight="1">
      <c r="U597" s="11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1"/>
      <c r="AJ597" s="11"/>
      <c r="AK597" s="11"/>
      <c r="AL597" s="11"/>
      <c r="AM597" s="11"/>
      <c r="AN597" s="11"/>
      <c r="AO597" s="11"/>
    </row>
    <row r="598" ht="15.75" customHeight="1">
      <c r="U598" s="11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1"/>
      <c r="AJ598" s="11"/>
      <c r="AK598" s="11"/>
      <c r="AL598" s="11"/>
      <c r="AM598" s="11"/>
      <c r="AN598" s="11"/>
      <c r="AO598" s="11"/>
    </row>
    <row r="599" ht="15.75" customHeight="1">
      <c r="U599" s="11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1"/>
      <c r="AJ599" s="11"/>
      <c r="AK599" s="11"/>
      <c r="AL599" s="11"/>
      <c r="AM599" s="11"/>
      <c r="AN599" s="11"/>
      <c r="AO599" s="11"/>
    </row>
    <row r="600" ht="15.75" customHeight="1">
      <c r="U600" s="11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1"/>
      <c r="AJ600" s="11"/>
      <c r="AK600" s="11"/>
      <c r="AL600" s="11"/>
      <c r="AM600" s="11"/>
      <c r="AN600" s="11"/>
      <c r="AO600" s="11"/>
    </row>
    <row r="601" ht="15.75" customHeight="1">
      <c r="U601" s="11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1"/>
      <c r="AJ601" s="11"/>
      <c r="AK601" s="11"/>
      <c r="AL601" s="11"/>
      <c r="AM601" s="11"/>
      <c r="AN601" s="11"/>
      <c r="AO601" s="11"/>
    </row>
    <row r="602" ht="15.75" customHeight="1">
      <c r="U602" s="11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1"/>
      <c r="AJ602" s="11"/>
      <c r="AK602" s="11"/>
      <c r="AL602" s="11"/>
      <c r="AM602" s="11"/>
      <c r="AN602" s="11"/>
      <c r="AO602" s="11"/>
    </row>
    <row r="603" ht="15.75" customHeight="1">
      <c r="U603" s="11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1"/>
      <c r="AJ603" s="11"/>
      <c r="AK603" s="11"/>
      <c r="AL603" s="11"/>
      <c r="AM603" s="11"/>
      <c r="AN603" s="11"/>
      <c r="AO603" s="11"/>
    </row>
    <row r="604" ht="15.75" customHeight="1">
      <c r="U604" s="11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1"/>
      <c r="AJ604" s="11"/>
      <c r="AK604" s="11"/>
      <c r="AL604" s="11"/>
      <c r="AM604" s="11"/>
      <c r="AN604" s="11"/>
      <c r="AO604" s="11"/>
    </row>
    <row r="605" ht="15.75" customHeight="1">
      <c r="U605" s="11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1"/>
      <c r="AJ605" s="11"/>
      <c r="AK605" s="11"/>
      <c r="AL605" s="11"/>
      <c r="AM605" s="11"/>
      <c r="AN605" s="11"/>
      <c r="AO605" s="11"/>
    </row>
    <row r="606" ht="15.75" customHeight="1">
      <c r="U606" s="11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1"/>
      <c r="AJ606" s="11"/>
      <c r="AK606" s="11"/>
      <c r="AL606" s="11"/>
      <c r="AM606" s="11"/>
      <c r="AN606" s="11"/>
      <c r="AO606" s="11"/>
    </row>
    <row r="607" ht="15.75" customHeight="1">
      <c r="U607" s="11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1"/>
      <c r="AJ607" s="11"/>
      <c r="AK607" s="11"/>
      <c r="AL607" s="11"/>
      <c r="AM607" s="11"/>
      <c r="AN607" s="11"/>
      <c r="AO607" s="11"/>
    </row>
    <row r="608" ht="15.75" customHeight="1">
      <c r="U608" s="11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1"/>
      <c r="AJ608" s="11"/>
      <c r="AK608" s="11"/>
      <c r="AL608" s="11"/>
      <c r="AM608" s="11"/>
      <c r="AN608" s="11"/>
      <c r="AO608" s="11"/>
    </row>
    <row r="609" ht="15.75" customHeight="1">
      <c r="U609" s="11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1"/>
      <c r="AJ609" s="11"/>
      <c r="AK609" s="11"/>
      <c r="AL609" s="11"/>
      <c r="AM609" s="11"/>
      <c r="AN609" s="11"/>
      <c r="AO609" s="11"/>
    </row>
    <row r="610" ht="15.75" customHeight="1">
      <c r="U610" s="11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1"/>
      <c r="AJ610" s="11"/>
      <c r="AK610" s="11"/>
      <c r="AL610" s="11"/>
      <c r="AM610" s="11"/>
      <c r="AN610" s="11"/>
      <c r="AO610" s="11"/>
    </row>
    <row r="611" ht="15.75" customHeight="1">
      <c r="U611" s="11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1"/>
      <c r="AJ611" s="11"/>
      <c r="AK611" s="11"/>
      <c r="AL611" s="11"/>
      <c r="AM611" s="11"/>
      <c r="AN611" s="11"/>
      <c r="AO611" s="11"/>
    </row>
    <row r="612" ht="15.75" customHeight="1">
      <c r="U612" s="11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1"/>
      <c r="AJ612" s="11"/>
      <c r="AK612" s="11"/>
      <c r="AL612" s="11"/>
      <c r="AM612" s="11"/>
      <c r="AN612" s="11"/>
      <c r="AO612" s="11"/>
    </row>
    <row r="613" ht="15.75" customHeight="1">
      <c r="U613" s="11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1"/>
      <c r="AJ613" s="11"/>
      <c r="AK613" s="11"/>
      <c r="AL613" s="11"/>
      <c r="AM613" s="11"/>
      <c r="AN613" s="11"/>
      <c r="AO613" s="11"/>
    </row>
    <row r="614" ht="15.75" customHeight="1">
      <c r="U614" s="11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1"/>
      <c r="AJ614" s="11"/>
      <c r="AK614" s="11"/>
      <c r="AL614" s="11"/>
      <c r="AM614" s="11"/>
      <c r="AN614" s="11"/>
      <c r="AO614" s="11"/>
    </row>
    <row r="615" ht="15.75" customHeight="1">
      <c r="U615" s="11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1"/>
      <c r="AJ615" s="11"/>
      <c r="AK615" s="11"/>
      <c r="AL615" s="11"/>
      <c r="AM615" s="11"/>
      <c r="AN615" s="11"/>
      <c r="AO615" s="11"/>
    </row>
    <row r="616" ht="15.75" customHeight="1">
      <c r="U616" s="11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1"/>
      <c r="AJ616" s="11"/>
      <c r="AK616" s="11"/>
      <c r="AL616" s="11"/>
      <c r="AM616" s="11"/>
      <c r="AN616" s="11"/>
      <c r="AO616" s="11"/>
    </row>
    <row r="617" ht="15.75" customHeight="1">
      <c r="U617" s="11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1"/>
      <c r="AJ617" s="11"/>
      <c r="AK617" s="11"/>
      <c r="AL617" s="11"/>
      <c r="AM617" s="11"/>
      <c r="AN617" s="11"/>
      <c r="AO617" s="11"/>
    </row>
    <row r="618" ht="15.75" customHeight="1">
      <c r="U618" s="11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1"/>
      <c r="AJ618" s="11"/>
      <c r="AK618" s="11"/>
      <c r="AL618" s="11"/>
      <c r="AM618" s="11"/>
      <c r="AN618" s="11"/>
      <c r="AO618" s="11"/>
    </row>
    <row r="619" ht="15.75" customHeight="1">
      <c r="U619" s="11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1"/>
      <c r="AJ619" s="11"/>
      <c r="AK619" s="11"/>
      <c r="AL619" s="11"/>
      <c r="AM619" s="11"/>
      <c r="AN619" s="11"/>
      <c r="AO619" s="11"/>
    </row>
    <row r="620" ht="15.75" customHeight="1">
      <c r="U620" s="11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1"/>
      <c r="AJ620" s="11"/>
      <c r="AK620" s="11"/>
      <c r="AL620" s="11"/>
      <c r="AM620" s="11"/>
      <c r="AN620" s="11"/>
      <c r="AO620" s="11"/>
    </row>
    <row r="621" ht="15.75" customHeight="1">
      <c r="U621" s="11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1"/>
      <c r="AJ621" s="11"/>
      <c r="AK621" s="11"/>
      <c r="AL621" s="11"/>
      <c r="AM621" s="11"/>
      <c r="AN621" s="11"/>
      <c r="AO621" s="11"/>
    </row>
    <row r="622" ht="15.75" customHeight="1">
      <c r="U622" s="11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1"/>
      <c r="AJ622" s="11"/>
      <c r="AK622" s="11"/>
      <c r="AL622" s="11"/>
      <c r="AM622" s="11"/>
      <c r="AN622" s="11"/>
      <c r="AO622" s="11"/>
    </row>
    <row r="623" ht="15.75" customHeight="1">
      <c r="U623" s="11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1"/>
      <c r="AJ623" s="11"/>
      <c r="AK623" s="11"/>
      <c r="AL623" s="11"/>
      <c r="AM623" s="11"/>
      <c r="AN623" s="11"/>
      <c r="AO623" s="11"/>
    </row>
    <row r="624" ht="15.75" customHeight="1">
      <c r="U624" s="11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1"/>
      <c r="AJ624" s="11"/>
      <c r="AK624" s="11"/>
      <c r="AL624" s="11"/>
      <c r="AM624" s="11"/>
      <c r="AN624" s="11"/>
      <c r="AO624" s="11"/>
    </row>
    <row r="625" ht="15.75" customHeight="1">
      <c r="U625" s="11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1"/>
      <c r="AJ625" s="11"/>
      <c r="AK625" s="11"/>
      <c r="AL625" s="11"/>
      <c r="AM625" s="11"/>
      <c r="AN625" s="11"/>
      <c r="AO625" s="11"/>
    </row>
    <row r="626" ht="15.75" customHeight="1">
      <c r="U626" s="11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1"/>
      <c r="AJ626" s="11"/>
      <c r="AK626" s="11"/>
      <c r="AL626" s="11"/>
      <c r="AM626" s="11"/>
      <c r="AN626" s="11"/>
      <c r="AO626" s="11"/>
    </row>
    <row r="627" ht="15.75" customHeight="1">
      <c r="U627" s="11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1"/>
      <c r="AJ627" s="11"/>
      <c r="AK627" s="11"/>
      <c r="AL627" s="11"/>
      <c r="AM627" s="11"/>
      <c r="AN627" s="11"/>
      <c r="AO627" s="11"/>
    </row>
    <row r="628" ht="15.75" customHeight="1">
      <c r="U628" s="11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1"/>
      <c r="AJ628" s="11"/>
      <c r="AK628" s="11"/>
      <c r="AL628" s="11"/>
      <c r="AM628" s="11"/>
      <c r="AN628" s="11"/>
      <c r="AO628" s="11"/>
    </row>
    <row r="629" ht="15.75" customHeight="1">
      <c r="U629" s="11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1"/>
      <c r="AJ629" s="11"/>
      <c r="AK629" s="11"/>
      <c r="AL629" s="11"/>
      <c r="AM629" s="11"/>
      <c r="AN629" s="11"/>
      <c r="AO629" s="11"/>
    </row>
    <row r="630" ht="15.75" customHeight="1">
      <c r="U630" s="11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1"/>
      <c r="AJ630" s="11"/>
      <c r="AK630" s="11"/>
      <c r="AL630" s="11"/>
      <c r="AM630" s="11"/>
      <c r="AN630" s="11"/>
      <c r="AO630" s="11"/>
    </row>
    <row r="631" ht="15.75" customHeight="1">
      <c r="U631" s="11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1"/>
      <c r="AJ631" s="11"/>
      <c r="AK631" s="11"/>
      <c r="AL631" s="11"/>
      <c r="AM631" s="11"/>
      <c r="AN631" s="11"/>
      <c r="AO631" s="11"/>
    </row>
    <row r="632" ht="15.75" customHeight="1">
      <c r="U632" s="11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1"/>
      <c r="AJ632" s="11"/>
      <c r="AK632" s="11"/>
      <c r="AL632" s="11"/>
      <c r="AM632" s="11"/>
      <c r="AN632" s="11"/>
      <c r="AO632" s="11"/>
    </row>
    <row r="633" ht="15.75" customHeight="1">
      <c r="U633" s="11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1"/>
      <c r="AJ633" s="11"/>
      <c r="AK633" s="11"/>
      <c r="AL633" s="11"/>
      <c r="AM633" s="11"/>
      <c r="AN633" s="11"/>
      <c r="AO633" s="11"/>
    </row>
    <row r="634" ht="15.75" customHeight="1">
      <c r="U634" s="11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1"/>
      <c r="AJ634" s="11"/>
      <c r="AK634" s="11"/>
      <c r="AL634" s="11"/>
      <c r="AM634" s="11"/>
      <c r="AN634" s="11"/>
      <c r="AO634" s="11"/>
    </row>
    <row r="635" ht="15.75" customHeight="1">
      <c r="U635" s="11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1"/>
      <c r="AJ635" s="11"/>
      <c r="AK635" s="11"/>
      <c r="AL635" s="11"/>
      <c r="AM635" s="11"/>
      <c r="AN635" s="11"/>
      <c r="AO635" s="11"/>
    </row>
    <row r="636" ht="15.75" customHeight="1">
      <c r="U636" s="11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1"/>
      <c r="AJ636" s="11"/>
      <c r="AK636" s="11"/>
      <c r="AL636" s="11"/>
      <c r="AM636" s="11"/>
      <c r="AN636" s="11"/>
      <c r="AO636" s="11"/>
    </row>
    <row r="637" ht="15.75" customHeight="1">
      <c r="U637" s="11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1"/>
      <c r="AJ637" s="11"/>
      <c r="AK637" s="11"/>
      <c r="AL637" s="11"/>
      <c r="AM637" s="11"/>
      <c r="AN637" s="11"/>
      <c r="AO637" s="11"/>
    </row>
    <row r="638" ht="15.75" customHeight="1">
      <c r="U638" s="11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1"/>
      <c r="AJ638" s="11"/>
      <c r="AK638" s="11"/>
      <c r="AL638" s="11"/>
      <c r="AM638" s="11"/>
      <c r="AN638" s="11"/>
      <c r="AO638" s="11"/>
    </row>
    <row r="639" ht="15.75" customHeight="1">
      <c r="U639" s="11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1"/>
      <c r="AJ639" s="11"/>
      <c r="AK639" s="11"/>
      <c r="AL639" s="11"/>
      <c r="AM639" s="11"/>
      <c r="AN639" s="11"/>
      <c r="AO639" s="11"/>
    </row>
    <row r="640" ht="15.75" customHeight="1">
      <c r="U640" s="11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1"/>
      <c r="AJ640" s="11"/>
      <c r="AK640" s="11"/>
      <c r="AL640" s="11"/>
      <c r="AM640" s="11"/>
      <c r="AN640" s="11"/>
      <c r="AO640" s="11"/>
    </row>
    <row r="641" ht="15.75" customHeight="1">
      <c r="U641" s="11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1"/>
      <c r="AJ641" s="11"/>
      <c r="AK641" s="11"/>
      <c r="AL641" s="11"/>
      <c r="AM641" s="11"/>
      <c r="AN641" s="11"/>
      <c r="AO641" s="11"/>
    </row>
    <row r="642" ht="15.75" customHeight="1">
      <c r="U642" s="11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1"/>
      <c r="AJ642" s="11"/>
      <c r="AK642" s="11"/>
      <c r="AL642" s="11"/>
      <c r="AM642" s="11"/>
      <c r="AN642" s="11"/>
      <c r="AO642" s="11"/>
    </row>
    <row r="643" ht="15.75" customHeight="1">
      <c r="U643" s="11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1"/>
      <c r="AJ643" s="11"/>
      <c r="AK643" s="11"/>
      <c r="AL643" s="11"/>
      <c r="AM643" s="11"/>
      <c r="AN643" s="11"/>
      <c r="AO643" s="11"/>
    </row>
    <row r="644" ht="15.75" customHeight="1">
      <c r="U644" s="11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1"/>
      <c r="AJ644" s="11"/>
      <c r="AK644" s="11"/>
      <c r="AL644" s="11"/>
      <c r="AM644" s="11"/>
      <c r="AN644" s="11"/>
      <c r="AO644" s="11"/>
    </row>
    <row r="645" ht="15.75" customHeight="1">
      <c r="U645" s="11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1"/>
      <c r="AJ645" s="11"/>
      <c r="AK645" s="11"/>
      <c r="AL645" s="11"/>
      <c r="AM645" s="11"/>
      <c r="AN645" s="11"/>
      <c r="AO645" s="11"/>
    </row>
    <row r="646" ht="15.75" customHeight="1">
      <c r="U646" s="11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1"/>
      <c r="AJ646" s="11"/>
      <c r="AK646" s="11"/>
      <c r="AL646" s="11"/>
      <c r="AM646" s="11"/>
      <c r="AN646" s="11"/>
      <c r="AO646" s="11"/>
    </row>
    <row r="647" ht="15.75" customHeight="1">
      <c r="U647" s="11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1"/>
      <c r="AJ647" s="11"/>
      <c r="AK647" s="11"/>
      <c r="AL647" s="11"/>
      <c r="AM647" s="11"/>
      <c r="AN647" s="11"/>
      <c r="AO647" s="11"/>
    </row>
    <row r="648" ht="15.75" customHeight="1">
      <c r="U648" s="11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1"/>
      <c r="AJ648" s="11"/>
      <c r="AK648" s="11"/>
      <c r="AL648" s="11"/>
      <c r="AM648" s="11"/>
      <c r="AN648" s="11"/>
      <c r="AO648" s="11"/>
    </row>
    <row r="649" ht="15.75" customHeight="1">
      <c r="U649" s="11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1"/>
      <c r="AJ649" s="11"/>
      <c r="AK649" s="11"/>
      <c r="AL649" s="11"/>
      <c r="AM649" s="11"/>
      <c r="AN649" s="11"/>
      <c r="AO649" s="11"/>
    </row>
    <row r="650" ht="15.75" customHeight="1">
      <c r="U650" s="11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1"/>
      <c r="AJ650" s="11"/>
      <c r="AK650" s="11"/>
      <c r="AL650" s="11"/>
      <c r="AM650" s="11"/>
      <c r="AN650" s="11"/>
      <c r="AO650" s="11"/>
    </row>
    <row r="651" ht="15.75" customHeight="1">
      <c r="U651" s="11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1"/>
      <c r="AJ651" s="11"/>
      <c r="AK651" s="11"/>
      <c r="AL651" s="11"/>
      <c r="AM651" s="11"/>
      <c r="AN651" s="11"/>
      <c r="AO651" s="11"/>
    </row>
    <row r="652" ht="15.75" customHeight="1">
      <c r="U652" s="11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1"/>
      <c r="AJ652" s="11"/>
      <c r="AK652" s="11"/>
      <c r="AL652" s="11"/>
      <c r="AM652" s="11"/>
      <c r="AN652" s="11"/>
      <c r="AO652" s="11"/>
    </row>
    <row r="653" ht="15.75" customHeight="1">
      <c r="U653" s="11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1"/>
      <c r="AJ653" s="11"/>
      <c r="AK653" s="11"/>
      <c r="AL653" s="11"/>
      <c r="AM653" s="11"/>
      <c r="AN653" s="11"/>
      <c r="AO653" s="11"/>
    </row>
    <row r="654" ht="15.75" customHeight="1">
      <c r="U654" s="11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1"/>
      <c r="AJ654" s="11"/>
      <c r="AK654" s="11"/>
      <c r="AL654" s="11"/>
      <c r="AM654" s="11"/>
      <c r="AN654" s="11"/>
      <c r="AO654" s="11"/>
    </row>
    <row r="655" ht="15.75" customHeight="1">
      <c r="U655" s="11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1"/>
      <c r="AJ655" s="11"/>
      <c r="AK655" s="11"/>
      <c r="AL655" s="11"/>
      <c r="AM655" s="11"/>
      <c r="AN655" s="11"/>
      <c r="AO655" s="11"/>
    </row>
    <row r="656" ht="15.75" customHeight="1">
      <c r="U656" s="11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1"/>
      <c r="AJ656" s="11"/>
      <c r="AK656" s="11"/>
      <c r="AL656" s="11"/>
      <c r="AM656" s="11"/>
      <c r="AN656" s="11"/>
      <c r="AO656" s="11"/>
    </row>
    <row r="657" ht="15.75" customHeight="1">
      <c r="U657" s="11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1"/>
      <c r="AJ657" s="11"/>
      <c r="AK657" s="11"/>
      <c r="AL657" s="11"/>
      <c r="AM657" s="11"/>
      <c r="AN657" s="11"/>
      <c r="AO657" s="11"/>
    </row>
    <row r="658" ht="15.75" customHeight="1">
      <c r="U658" s="11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1"/>
      <c r="AJ658" s="11"/>
      <c r="AK658" s="11"/>
      <c r="AL658" s="11"/>
      <c r="AM658" s="11"/>
      <c r="AN658" s="11"/>
      <c r="AO658" s="11"/>
    </row>
    <row r="659" ht="15.75" customHeight="1">
      <c r="U659" s="11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1"/>
      <c r="AJ659" s="11"/>
      <c r="AK659" s="11"/>
      <c r="AL659" s="11"/>
      <c r="AM659" s="11"/>
      <c r="AN659" s="11"/>
      <c r="AO659" s="11"/>
    </row>
    <row r="660" ht="15.75" customHeight="1">
      <c r="U660" s="11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1"/>
      <c r="AJ660" s="11"/>
      <c r="AK660" s="11"/>
      <c r="AL660" s="11"/>
      <c r="AM660" s="11"/>
      <c r="AN660" s="11"/>
      <c r="AO660" s="11"/>
    </row>
    <row r="661" ht="15.75" customHeight="1">
      <c r="U661" s="11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1"/>
      <c r="AJ661" s="11"/>
      <c r="AK661" s="11"/>
      <c r="AL661" s="11"/>
      <c r="AM661" s="11"/>
      <c r="AN661" s="11"/>
      <c r="AO661" s="11"/>
    </row>
    <row r="662" ht="15.75" customHeight="1">
      <c r="U662" s="11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1"/>
      <c r="AJ662" s="11"/>
      <c r="AK662" s="11"/>
      <c r="AL662" s="11"/>
      <c r="AM662" s="11"/>
      <c r="AN662" s="11"/>
      <c r="AO662" s="11"/>
    </row>
    <row r="663" ht="15.75" customHeight="1">
      <c r="U663" s="11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1"/>
      <c r="AJ663" s="11"/>
      <c r="AK663" s="11"/>
      <c r="AL663" s="11"/>
      <c r="AM663" s="11"/>
      <c r="AN663" s="11"/>
      <c r="AO663" s="11"/>
    </row>
    <row r="664" ht="15.75" customHeight="1">
      <c r="U664" s="11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1"/>
      <c r="AJ664" s="11"/>
      <c r="AK664" s="11"/>
      <c r="AL664" s="11"/>
      <c r="AM664" s="11"/>
      <c r="AN664" s="11"/>
      <c r="AO664" s="11"/>
    </row>
    <row r="665" ht="15.75" customHeight="1">
      <c r="U665" s="11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1"/>
      <c r="AJ665" s="11"/>
      <c r="AK665" s="11"/>
      <c r="AL665" s="11"/>
      <c r="AM665" s="11"/>
      <c r="AN665" s="11"/>
      <c r="AO665" s="11"/>
    </row>
    <row r="666" ht="15.75" customHeight="1">
      <c r="U666" s="11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1"/>
      <c r="AJ666" s="11"/>
      <c r="AK666" s="11"/>
      <c r="AL666" s="11"/>
      <c r="AM666" s="11"/>
      <c r="AN666" s="11"/>
      <c r="AO666" s="11"/>
    </row>
    <row r="667" ht="15.75" customHeight="1">
      <c r="U667" s="11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1"/>
      <c r="AJ667" s="11"/>
      <c r="AK667" s="11"/>
      <c r="AL667" s="11"/>
      <c r="AM667" s="11"/>
      <c r="AN667" s="11"/>
      <c r="AO667" s="11"/>
    </row>
    <row r="668" ht="15.75" customHeight="1">
      <c r="U668" s="11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1"/>
      <c r="AJ668" s="11"/>
      <c r="AK668" s="11"/>
      <c r="AL668" s="11"/>
      <c r="AM668" s="11"/>
      <c r="AN668" s="11"/>
      <c r="AO668" s="11"/>
    </row>
    <row r="669" ht="15.75" customHeight="1">
      <c r="U669" s="11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1"/>
      <c r="AJ669" s="11"/>
      <c r="AK669" s="11"/>
      <c r="AL669" s="11"/>
      <c r="AM669" s="11"/>
      <c r="AN669" s="11"/>
      <c r="AO669" s="11"/>
    </row>
    <row r="670" ht="15.75" customHeight="1">
      <c r="U670" s="11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1"/>
      <c r="AJ670" s="11"/>
      <c r="AK670" s="11"/>
      <c r="AL670" s="11"/>
      <c r="AM670" s="11"/>
      <c r="AN670" s="11"/>
      <c r="AO670" s="11"/>
    </row>
    <row r="671" ht="15.75" customHeight="1">
      <c r="U671" s="11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1"/>
      <c r="AJ671" s="11"/>
      <c r="AK671" s="11"/>
      <c r="AL671" s="11"/>
      <c r="AM671" s="11"/>
      <c r="AN671" s="11"/>
      <c r="AO671" s="11"/>
    </row>
    <row r="672" ht="15.75" customHeight="1">
      <c r="U672" s="11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1"/>
      <c r="AJ672" s="11"/>
      <c r="AK672" s="11"/>
      <c r="AL672" s="11"/>
      <c r="AM672" s="11"/>
      <c r="AN672" s="11"/>
      <c r="AO672" s="11"/>
    </row>
    <row r="673" ht="15.75" customHeight="1">
      <c r="U673" s="11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1"/>
      <c r="AJ673" s="11"/>
      <c r="AK673" s="11"/>
      <c r="AL673" s="11"/>
      <c r="AM673" s="11"/>
      <c r="AN673" s="11"/>
      <c r="AO673" s="11"/>
    </row>
    <row r="674" ht="15.75" customHeight="1">
      <c r="U674" s="11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1"/>
      <c r="AJ674" s="11"/>
      <c r="AK674" s="11"/>
      <c r="AL674" s="11"/>
      <c r="AM674" s="11"/>
      <c r="AN674" s="11"/>
      <c r="AO674" s="11"/>
    </row>
    <row r="675" ht="15.75" customHeight="1">
      <c r="U675" s="11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1"/>
      <c r="AJ675" s="11"/>
      <c r="AK675" s="11"/>
      <c r="AL675" s="11"/>
      <c r="AM675" s="11"/>
      <c r="AN675" s="11"/>
      <c r="AO675" s="11"/>
    </row>
    <row r="676" ht="15.75" customHeight="1">
      <c r="U676" s="11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1"/>
      <c r="AJ676" s="11"/>
      <c r="AK676" s="11"/>
      <c r="AL676" s="11"/>
      <c r="AM676" s="11"/>
      <c r="AN676" s="11"/>
      <c r="AO676" s="11"/>
    </row>
    <row r="677" ht="15.75" customHeight="1">
      <c r="U677" s="11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1"/>
      <c r="AJ677" s="11"/>
      <c r="AK677" s="11"/>
      <c r="AL677" s="11"/>
      <c r="AM677" s="11"/>
      <c r="AN677" s="11"/>
      <c r="AO677" s="11"/>
    </row>
    <row r="678" ht="15.75" customHeight="1">
      <c r="U678" s="11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1"/>
      <c r="AJ678" s="11"/>
      <c r="AK678" s="11"/>
      <c r="AL678" s="11"/>
      <c r="AM678" s="11"/>
      <c r="AN678" s="11"/>
      <c r="AO678" s="11"/>
    </row>
    <row r="679" ht="15.75" customHeight="1">
      <c r="U679" s="11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1"/>
      <c r="AJ679" s="11"/>
      <c r="AK679" s="11"/>
      <c r="AL679" s="11"/>
      <c r="AM679" s="11"/>
      <c r="AN679" s="11"/>
      <c r="AO679" s="11"/>
    </row>
    <row r="680" ht="15.75" customHeight="1">
      <c r="U680" s="11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1"/>
      <c r="AJ680" s="11"/>
      <c r="AK680" s="11"/>
      <c r="AL680" s="11"/>
      <c r="AM680" s="11"/>
      <c r="AN680" s="11"/>
      <c r="AO680" s="11"/>
    </row>
    <row r="681" ht="15.75" customHeight="1">
      <c r="U681" s="11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1"/>
      <c r="AJ681" s="11"/>
      <c r="AK681" s="11"/>
      <c r="AL681" s="11"/>
      <c r="AM681" s="11"/>
      <c r="AN681" s="11"/>
      <c r="AO681" s="11"/>
    </row>
    <row r="682" ht="15.75" customHeight="1">
      <c r="U682" s="11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1"/>
      <c r="AJ682" s="11"/>
      <c r="AK682" s="11"/>
      <c r="AL682" s="11"/>
      <c r="AM682" s="11"/>
      <c r="AN682" s="11"/>
      <c r="AO682" s="11"/>
    </row>
    <row r="683" ht="15.75" customHeight="1">
      <c r="U683" s="11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1"/>
      <c r="AJ683" s="11"/>
      <c r="AK683" s="11"/>
      <c r="AL683" s="11"/>
      <c r="AM683" s="11"/>
      <c r="AN683" s="11"/>
      <c r="AO683" s="11"/>
    </row>
    <row r="684" ht="15.75" customHeight="1">
      <c r="U684" s="11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1"/>
      <c r="AJ684" s="11"/>
      <c r="AK684" s="11"/>
      <c r="AL684" s="11"/>
      <c r="AM684" s="11"/>
      <c r="AN684" s="11"/>
      <c r="AO684" s="11"/>
    </row>
    <row r="685" ht="15.75" customHeight="1">
      <c r="U685" s="11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1"/>
      <c r="AJ685" s="11"/>
      <c r="AK685" s="11"/>
      <c r="AL685" s="11"/>
      <c r="AM685" s="11"/>
      <c r="AN685" s="11"/>
      <c r="AO685" s="11"/>
    </row>
    <row r="686" ht="15.75" customHeight="1">
      <c r="U686" s="11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1"/>
      <c r="AJ686" s="11"/>
      <c r="AK686" s="11"/>
      <c r="AL686" s="11"/>
      <c r="AM686" s="11"/>
      <c r="AN686" s="11"/>
      <c r="AO686" s="11"/>
    </row>
    <row r="687" ht="15.75" customHeight="1">
      <c r="U687" s="11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1"/>
      <c r="AJ687" s="11"/>
      <c r="AK687" s="11"/>
      <c r="AL687" s="11"/>
      <c r="AM687" s="11"/>
      <c r="AN687" s="11"/>
      <c r="AO687" s="11"/>
    </row>
    <row r="688" ht="15.75" customHeight="1">
      <c r="U688" s="11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1"/>
      <c r="AJ688" s="11"/>
      <c r="AK688" s="11"/>
      <c r="AL688" s="11"/>
      <c r="AM688" s="11"/>
      <c r="AN688" s="11"/>
      <c r="AO688" s="11"/>
    </row>
    <row r="689" ht="15.75" customHeight="1">
      <c r="U689" s="11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1"/>
      <c r="AJ689" s="11"/>
      <c r="AK689" s="11"/>
      <c r="AL689" s="11"/>
      <c r="AM689" s="11"/>
      <c r="AN689" s="11"/>
      <c r="AO689" s="11"/>
    </row>
    <row r="690" ht="15.75" customHeight="1">
      <c r="U690" s="11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1"/>
      <c r="AJ690" s="11"/>
      <c r="AK690" s="11"/>
      <c r="AL690" s="11"/>
      <c r="AM690" s="11"/>
      <c r="AN690" s="11"/>
      <c r="AO690" s="11"/>
    </row>
    <row r="691" ht="15.75" customHeight="1">
      <c r="U691" s="11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1"/>
      <c r="AJ691" s="11"/>
      <c r="AK691" s="11"/>
      <c r="AL691" s="11"/>
      <c r="AM691" s="11"/>
      <c r="AN691" s="11"/>
      <c r="AO691" s="11"/>
    </row>
    <row r="692" ht="15.75" customHeight="1">
      <c r="U692" s="11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1"/>
      <c r="AJ692" s="11"/>
      <c r="AK692" s="11"/>
      <c r="AL692" s="11"/>
      <c r="AM692" s="11"/>
      <c r="AN692" s="11"/>
      <c r="AO692" s="11"/>
    </row>
    <row r="693" ht="15.75" customHeight="1">
      <c r="U693" s="11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1"/>
      <c r="AJ693" s="11"/>
      <c r="AK693" s="11"/>
      <c r="AL693" s="11"/>
      <c r="AM693" s="11"/>
      <c r="AN693" s="11"/>
      <c r="AO693" s="11"/>
    </row>
    <row r="694" ht="15.75" customHeight="1">
      <c r="U694" s="11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1"/>
      <c r="AJ694" s="11"/>
      <c r="AK694" s="11"/>
      <c r="AL694" s="11"/>
      <c r="AM694" s="11"/>
      <c r="AN694" s="11"/>
      <c r="AO694" s="11"/>
    </row>
    <row r="695" ht="15.75" customHeight="1">
      <c r="U695" s="11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1"/>
      <c r="AJ695" s="11"/>
      <c r="AK695" s="11"/>
      <c r="AL695" s="11"/>
      <c r="AM695" s="11"/>
      <c r="AN695" s="11"/>
      <c r="AO695" s="11"/>
    </row>
    <row r="696" ht="15.75" customHeight="1">
      <c r="U696" s="11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1"/>
      <c r="AJ696" s="11"/>
      <c r="AK696" s="11"/>
      <c r="AL696" s="11"/>
      <c r="AM696" s="11"/>
      <c r="AN696" s="11"/>
      <c r="AO696" s="11"/>
    </row>
    <row r="697" ht="15.75" customHeight="1">
      <c r="U697" s="11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1"/>
      <c r="AJ697" s="11"/>
      <c r="AK697" s="11"/>
      <c r="AL697" s="11"/>
      <c r="AM697" s="11"/>
      <c r="AN697" s="11"/>
      <c r="AO697" s="11"/>
    </row>
    <row r="698" ht="15.75" customHeight="1">
      <c r="U698" s="11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1"/>
      <c r="AJ698" s="11"/>
      <c r="AK698" s="11"/>
      <c r="AL698" s="11"/>
      <c r="AM698" s="11"/>
      <c r="AN698" s="11"/>
      <c r="AO698" s="11"/>
    </row>
    <row r="699" ht="15.75" customHeight="1">
      <c r="U699" s="11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1"/>
      <c r="AJ699" s="11"/>
      <c r="AK699" s="11"/>
      <c r="AL699" s="11"/>
      <c r="AM699" s="11"/>
      <c r="AN699" s="11"/>
      <c r="AO699" s="11"/>
    </row>
    <row r="700" ht="15.75" customHeight="1">
      <c r="U700" s="11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1"/>
      <c r="AJ700" s="11"/>
      <c r="AK700" s="11"/>
      <c r="AL700" s="11"/>
      <c r="AM700" s="11"/>
      <c r="AN700" s="11"/>
      <c r="AO700" s="11"/>
    </row>
    <row r="701" ht="15.75" customHeight="1">
      <c r="U701" s="11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1"/>
      <c r="AJ701" s="11"/>
      <c r="AK701" s="11"/>
      <c r="AL701" s="11"/>
      <c r="AM701" s="11"/>
      <c r="AN701" s="11"/>
      <c r="AO701" s="11"/>
    </row>
    <row r="702" ht="15.75" customHeight="1">
      <c r="U702" s="11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1"/>
      <c r="AJ702" s="11"/>
      <c r="AK702" s="11"/>
      <c r="AL702" s="11"/>
      <c r="AM702" s="11"/>
      <c r="AN702" s="11"/>
      <c r="AO702" s="11"/>
    </row>
    <row r="703" ht="15.75" customHeight="1">
      <c r="U703" s="11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1"/>
      <c r="AJ703" s="11"/>
      <c r="AK703" s="11"/>
      <c r="AL703" s="11"/>
      <c r="AM703" s="11"/>
      <c r="AN703" s="11"/>
      <c r="AO703" s="11"/>
    </row>
    <row r="704" ht="15.75" customHeight="1">
      <c r="U704" s="11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1"/>
      <c r="AJ704" s="11"/>
      <c r="AK704" s="11"/>
      <c r="AL704" s="11"/>
      <c r="AM704" s="11"/>
      <c r="AN704" s="11"/>
      <c r="AO704" s="11"/>
    </row>
    <row r="705" ht="15.75" customHeight="1">
      <c r="U705" s="11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1"/>
      <c r="AJ705" s="11"/>
      <c r="AK705" s="11"/>
      <c r="AL705" s="11"/>
      <c r="AM705" s="11"/>
      <c r="AN705" s="11"/>
      <c r="AO705" s="11"/>
    </row>
    <row r="706" ht="15.75" customHeight="1">
      <c r="U706" s="11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1"/>
      <c r="AJ706" s="11"/>
      <c r="AK706" s="11"/>
      <c r="AL706" s="11"/>
      <c r="AM706" s="11"/>
      <c r="AN706" s="11"/>
      <c r="AO706" s="11"/>
    </row>
    <row r="707" ht="15.75" customHeight="1">
      <c r="U707" s="11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1"/>
      <c r="AJ707" s="11"/>
      <c r="AK707" s="11"/>
      <c r="AL707" s="11"/>
      <c r="AM707" s="11"/>
      <c r="AN707" s="11"/>
      <c r="AO707" s="11"/>
    </row>
    <row r="708" ht="15.75" customHeight="1">
      <c r="U708" s="11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1"/>
      <c r="AJ708" s="11"/>
      <c r="AK708" s="11"/>
      <c r="AL708" s="11"/>
      <c r="AM708" s="11"/>
      <c r="AN708" s="11"/>
      <c r="AO708" s="11"/>
    </row>
    <row r="709" ht="15.75" customHeight="1">
      <c r="U709" s="11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1"/>
      <c r="AJ709" s="11"/>
      <c r="AK709" s="11"/>
      <c r="AL709" s="11"/>
      <c r="AM709" s="11"/>
      <c r="AN709" s="11"/>
      <c r="AO709" s="11"/>
    </row>
    <row r="710" ht="15.75" customHeight="1">
      <c r="U710" s="11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1"/>
      <c r="AJ710" s="11"/>
      <c r="AK710" s="11"/>
      <c r="AL710" s="11"/>
      <c r="AM710" s="11"/>
      <c r="AN710" s="11"/>
      <c r="AO710" s="11"/>
    </row>
    <row r="711" ht="15.75" customHeight="1">
      <c r="U711" s="11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1"/>
      <c r="AJ711" s="11"/>
      <c r="AK711" s="11"/>
      <c r="AL711" s="11"/>
      <c r="AM711" s="11"/>
      <c r="AN711" s="11"/>
      <c r="AO711" s="11"/>
    </row>
    <row r="712" ht="15.75" customHeight="1">
      <c r="U712" s="11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1"/>
      <c r="AJ712" s="11"/>
      <c r="AK712" s="11"/>
      <c r="AL712" s="11"/>
      <c r="AM712" s="11"/>
      <c r="AN712" s="11"/>
      <c r="AO712" s="11"/>
    </row>
    <row r="713" ht="15.75" customHeight="1">
      <c r="U713" s="11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1"/>
      <c r="AJ713" s="11"/>
      <c r="AK713" s="11"/>
      <c r="AL713" s="11"/>
      <c r="AM713" s="11"/>
      <c r="AN713" s="11"/>
      <c r="AO713" s="11"/>
    </row>
    <row r="714" ht="15.75" customHeight="1">
      <c r="U714" s="11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1"/>
      <c r="AJ714" s="11"/>
      <c r="AK714" s="11"/>
      <c r="AL714" s="11"/>
      <c r="AM714" s="11"/>
      <c r="AN714" s="11"/>
      <c r="AO714" s="11"/>
    </row>
    <row r="715" ht="15.75" customHeight="1">
      <c r="U715" s="11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1"/>
      <c r="AJ715" s="11"/>
      <c r="AK715" s="11"/>
      <c r="AL715" s="11"/>
      <c r="AM715" s="11"/>
      <c r="AN715" s="11"/>
      <c r="AO715" s="11"/>
    </row>
    <row r="716" ht="15.75" customHeight="1">
      <c r="U716" s="11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1"/>
      <c r="AJ716" s="11"/>
      <c r="AK716" s="11"/>
      <c r="AL716" s="11"/>
      <c r="AM716" s="11"/>
      <c r="AN716" s="11"/>
      <c r="AO716" s="11"/>
    </row>
    <row r="717" ht="15.75" customHeight="1">
      <c r="U717" s="11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1"/>
      <c r="AJ717" s="11"/>
      <c r="AK717" s="11"/>
      <c r="AL717" s="11"/>
      <c r="AM717" s="11"/>
      <c r="AN717" s="11"/>
      <c r="AO717" s="11"/>
    </row>
    <row r="718" ht="15.75" customHeight="1">
      <c r="U718" s="11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1"/>
      <c r="AJ718" s="11"/>
      <c r="AK718" s="11"/>
      <c r="AL718" s="11"/>
      <c r="AM718" s="11"/>
      <c r="AN718" s="11"/>
      <c r="AO718" s="11"/>
    </row>
    <row r="719" ht="15.75" customHeight="1">
      <c r="U719" s="11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1"/>
      <c r="AJ719" s="11"/>
      <c r="AK719" s="11"/>
      <c r="AL719" s="11"/>
      <c r="AM719" s="11"/>
      <c r="AN719" s="11"/>
      <c r="AO719" s="11"/>
    </row>
    <row r="720" ht="15.75" customHeight="1">
      <c r="U720" s="11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1"/>
      <c r="AJ720" s="11"/>
      <c r="AK720" s="11"/>
      <c r="AL720" s="11"/>
      <c r="AM720" s="11"/>
      <c r="AN720" s="11"/>
      <c r="AO720" s="11"/>
    </row>
    <row r="721" ht="15.75" customHeight="1">
      <c r="U721" s="11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1"/>
      <c r="AJ721" s="11"/>
      <c r="AK721" s="11"/>
      <c r="AL721" s="11"/>
      <c r="AM721" s="11"/>
      <c r="AN721" s="11"/>
      <c r="AO721" s="11"/>
    </row>
    <row r="722" ht="15.75" customHeight="1">
      <c r="U722" s="11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1"/>
      <c r="AJ722" s="11"/>
      <c r="AK722" s="11"/>
      <c r="AL722" s="11"/>
      <c r="AM722" s="11"/>
      <c r="AN722" s="11"/>
      <c r="AO722" s="11"/>
    </row>
    <row r="723" ht="15.75" customHeight="1">
      <c r="U723" s="11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1"/>
      <c r="AJ723" s="11"/>
      <c r="AK723" s="11"/>
      <c r="AL723" s="11"/>
      <c r="AM723" s="11"/>
      <c r="AN723" s="11"/>
      <c r="AO723" s="11"/>
    </row>
    <row r="724" ht="15.75" customHeight="1">
      <c r="U724" s="11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1"/>
      <c r="AJ724" s="11"/>
      <c r="AK724" s="11"/>
      <c r="AL724" s="11"/>
      <c r="AM724" s="11"/>
      <c r="AN724" s="11"/>
      <c r="AO724" s="11"/>
    </row>
    <row r="725" ht="15.75" customHeight="1">
      <c r="U725" s="11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1"/>
      <c r="AJ725" s="11"/>
      <c r="AK725" s="11"/>
      <c r="AL725" s="11"/>
      <c r="AM725" s="11"/>
      <c r="AN725" s="11"/>
      <c r="AO725" s="11"/>
    </row>
    <row r="726" ht="15.75" customHeight="1">
      <c r="U726" s="11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1"/>
      <c r="AJ726" s="11"/>
      <c r="AK726" s="11"/>
      <c r="AL726" s="11"/>
      <c r="AM726" s="11"/>
      <c r="AN726" s="11"/>
      <c r="AO726" s="11"/>
    </row>
    <row r="727" ht="15.75" customHeight="1">
      <c r="U727" s="11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1"/>
      <c r="AJ727" s="11"/>
      <c r="AK727" s="11"/>
      <c r="AL727" s="11"/>
      <c r="AM727" s="11"/>
      <c r="AN727" s="11"/>
      <c r="AO727" s="11"/>
    </row>
    <row r="728" ht="15.75" customHeight="1">
      <c r="U728" s="11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1"/>
      <c r="AJ728" s="11"/>
      <c r="AK728" s="11"/>
      <c r="AL728" s="11"/>
      <c r="AM728" s="11"/>
      <c r="AN728" s="11"/>
      <c r="AO728" s="11"/>
    </row>
    <row r="729" ht="15.75" customHeight="1">
      <c r="U729" s="11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1"/>
      <c r="AJ729" s="11"/>
      <c r="AK729" s="11"/>
      <c r="AL729" s="11"/>
      <c r="AM729" s="11"/>
      <c r="AN729" s="11"/>
      <c r="AO729" s="11"/>
    </row>
    <row r="730" ht="15.75" customHeight="1">
      <c r="U730" s="11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1"/>
      <c r="AJ730" s="11"/>
      <c r="AK730" s="11"/>
      <c r="AL730" s="11"/>
      <c r="AM730" s="11"/>
      <c r="AN730" s="11"/>
      <c r="AO730" s="11"/>
    </row>
    <row r="731" ht="15.75" customHeight="1">
      <c r="U731" s="11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1"/>
      <c r="AJ731" s="11"/>
      <c r="AK731" s="11"/>
      <c r="AL731" s="11"/>
      <c r="AM731" s="11"/>
      <c r="AN731" s="11"/>
      <c r="AO731" s="11"/>
    </row>
    <row r="732" ht="15.75" customHeight="1">
      <c r="U732" s="11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1"/>
      <c r="AJ732" s="11"/>
      <c r="AK732" s="11"/>
      <c r="AL732" s="11"/>
      <c r="AM732" s="11"/>
      <c r="AN732" s="11"/>
      <c r="AO732" s="11"/>
    </row>
    <row r="733" ht="15.75" customHeight="1">
      <c r="U733" s="11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1"/>
      <c r="AJ733" s="11"/>
      <c r="AK733" s="11"/>
      <c r="AL733" s="11"/>
      <c r="AM733" s="11"/>
      <c r="AN733" s="11"/>
      <c r="AO733" s="11"/>
    </row>
    <row r="734" ht="15.75" customHeight="1">
      <c r="U734" s="11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1"/>
      <c r="AJ734" s="11"/>
      <c r="AK734" s="11"/>
      <c r="AL734" s="11"/>
      <c r="AM734" s="11"/>
      <c r="AN734" s="11"/>
      <c r="AO734" s="11"/>
    </row>
    <row r="735" ht="15.75" customHeight="1">
      <c r="U735" s="11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1"/>
      <c r="AJ735" s="11"/>
      <c r="AK735" s="11"/>
      <c r="AL735" s="11"/>
      <c r="AM735" s="11"/>
      <c r="AN735" s="11"/>
      <c r="AO735" s="11"/>
    </row>
    <row r="736" ht="15.75" customHeight="1">
      <c r="U736" s="11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1"/>
      <c r="AJ736" s="11"/>
      <c r="AK736" s="11"/>
      <c r="AL736" s="11"/>
      <c r="AM736" s="11"/>
      <c r="AN736" s="11"/>
      <c r="AO736" s="11"/>
    </row>
    <row r="737" ht="15.75" customHeight="1">
      <c r="U737" s="11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1"/>
      <c r="AJ737" s="11"/>
      <c r="AK737" s="11"/>
      <c r="AL737" s="11"/>
      <c r="AM737" s="11"/>
      <c r="AN737" s="11"/>
      <c r="AO737" s="11"/>
    </row>
    <row r="738" ht="15.75" customHeight="1">
      <c r="U738" s="11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1"/>
      <c r="AJ738" s="11"/>
      <c r="AK738" s="11"/>
      <c r="AL738" s="11"/>
      <c r="AM738" s="11"/>
      <c r="AN738" s="11"/>
      <c r="AO738" s="11"/>
    </row>
    <row r="739" ht="15.75" customHeight="1">
      <c r="U739" s="11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1"/>
      <c r="AJ739" s="11"/>
      <c r="AK739" s="11"/>
      <c r="AL739" s="11"/>
      <c r="AM739" s="11"/>
      <c r="AN739" s="11"/>
      <c r="AO739" s="11"/>
    </row>
    <row r="740" ht="15.75" customHeight="1">
      <c r="U740" s="11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1"/>
      <c r="AJ740" s="11"/>
      <c r="AK740" s="11"/>
      <c r="AL740" s="11"/>
      <c r="AM740" s="11"/>
      <c r="AN740" s="11"/>
      <c r="AO740" s="11"/>
    </row>
    <row r="741" ht="15.75" customHeight="1">
      <c r="U741" s="11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1"/>
      <c r="AJ741" s="11"/>
      <c r="AK741" s="11"/>
      <c r="AL741" s="11"/>
      <c r="AM741" s="11"/>
      <c r="AN741" s="11"/>
      <c r="AO741" s="11"/>
    </row>
    <row r="742" ht="15.75" customHeight="1">
      <c r="U742" s="11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1"/>
      <c r="AJ742" s="11"/>
      <c r="AK742" s="11"/>
      <c r="AL742" s="11"/>
      <c r="AM742" s="11"/>
      <c r="AN742" s="11"/>
      <c r="AO742" s="11"/>
    </row>
    <row r="743" ht="15.75" customHeight="1">
      <c r="U743" s="11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1"/>
      <c r="AJ743" s="11"/>
      <c r="AK743" s="11"/>
      <c r="AL743" s="11"/>
      <c r="AM743" s="11"/>
      <c r="AN743" s="11"/>
      <c r="AO743" s="11"/>
    </row>
    <row r="744" ht="15.75" customHeight="1">
      <c r="U744" s="11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1"/>
      <c r="AJ744" s="11"/>
      <c r="AK744" s="11"/>
      <c r="AL744" s="11"/>
      <c r="AM744" s="11"/>
      <c r="AN744" s="11"/>
      <c r="AO744" s="11"/>
    </row>
    <row r="745" ht="15.75" customHeight="1">
      <c r="U745" s="11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1"/>
      <c r="AJ745" s="11"/>
      <c r="AK745" s="11"/>
      <c r="AL745" s="11"/>
      <c r="AM745" s="11"/>
      <c r="AN745" s="11"/>
      <c r="AO745" s="11"/>
    </row>
    <row r="746" ht="15.75" customHeight="1">
      <c r="U746" s="11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1"/>
      <c r="AJ746" s="11"/>
      <c r="AK746" s="11"/>
      <c r="AL746" s="11"/>
      <c r="AM746" s="11"/>
      <c r="AN746" s="11"/>
      <c r="AO746" s="11"/>
    </row>
    <row r="747" ht="15.75" customHeight="1">
      <c r="U747" s="11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1"/>
      <c r="AJ747" s="11"/>
      <c r="AK747" s="11"/>
      <c r="AL747" s="11"/>
      <c r="AM747" s="11"/>
      <c r="AN747" s="11"/>
      <c r="AO747" s="11"/>
    </row>
    <row r="748" ht="15.75" customHeight="1">
      <c r="U748" s="11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1"/>
      <c r="AJ748" s="11"/>
      <c r="AK748" s="11"/>
      <c r="AL748" s="11"/>
      <c r="AM748" s="11"/>
      <c r="AN748" s="11"/>
      <c r="AO748" s="11"/>
    </row>
    <row r="749" ht="15.75" customHeight="1">
      <c r="U749" s="11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1"/>
      <c r="AJ749" s="11"/>
      <c r="AK749" s="11"/>
      <c r="AL749" s="11"/>
      <c r="AM749" s="11"/>
      <c r="AN749" s="11"/>
      <c r="AO749" s="11"/>
    </row>
    <row r="750" ht="15.75" customHeight="1">
      <c r="U750" s="11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1"/>
      <c r="AJ750" s="11"/>
      <c r="AK750" s="11"/>
      <c r="AL750" s="11"/>
      <c r="AM750" s="11"/>
      <c r="AN750" s="11"/>
      <c r="AO750" s="11"/>
    </row>
    <row r="751" ht="15.75" customHeight="1">
      <c r="U751" s="11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1"/>
      <c r="AJ751" s="11"/>
      <c r="AK751" s="11"/>
      <c r="AL751" s="11"/>
      <c r="AM751" s="11"/>
      <c r="AN751" s="11"/>
      <c r="AO751" s="11"/>
    </row>
    <row r="752" ht="15.75" customHeight="1">
      <c r="U752" s="11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1"/>
      <c r="AJ752" s="11"/>
      <c r="AK752" s="11"/>
      <c r="AL752" s="11"/>
      <c r="AM752" s="11"/>
      <c r="AN752" s="11"/>
      <c r="AO752" s="11"/>
    </row>
    <row r="753" ht="15.75" customHeight="1">
      <c r="U753" s="11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1"/>
      <c r="AJ753" s="11"/>
      <c r="AK753" s="11"/>
      <c r="AL753" s="11"/>
      <c r="AM753" s="11"/>
      <c r="AN753" s="11"/>
      <c r="AO753" s="11"/>
    </row>
    <row r="754" ht="15.75" customHeight="1">
      <c r="U754" s="11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1"/>
      <c r="AJ754" s="11"/>
      <c r="AK754" s="11"/>
      <c r="AL754" s="11"/>
      <c r="AM754" s="11"/>
      <c r="AN754" s="11"/>
      <c r="AO754" s="11"/>
    </row>
    <row r="755" ht="15.75" customHeight="1">
      <c r="U755" s="11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1"/>
      <c r="AJ755" s="11"/>
      <c r="AK755" s="11"/>
      <c r="AL755" s="11"/>
      <c r="AM755" s="11"/>
      <c r="AN755" s="11"/>
      <c r="AO755" s="11"/>
    </row>
    <row r="756" ht="15.75" customHeight="1">
      <c r="U756" s="11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1"/>
      <c r="AJ756" s="11"/>
      <c r="AK756" s="11"/>
      <c r="AL756" s="11"/>
      <c r="AM756" s="11"/>
      <c r="AN756" s="11"/>
      <c r="AO756" s="11"/>
    </row>
    <row r="757" ht="15.75" customHeight="1">
      <c r="U757" s="11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1"/>
      <c r="AJ757" s="11"/>
      <c r="AK757" s="11"/>
      <c r="AL757" s="11"/>
      <c r="AM757" s="11"/>
      <c r="AN757" s="11"/>
      <c r="AO757" s="11"/>
    </row>
    <row r="758" ht="15.75" customHeight="1">
      <c r="U758" s="11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1"/>
      <c r="AJ758" s="11"/>
      <c r="AK758" s="11"/>
      <c r="AL758" s="11"/>
      <c r="AM758" s="11"/>
      <c r="AN758" s="11"/>
      <c r="AO758" s="11"/>
    </row>
    <row r="759" ht="15.75" customHeight="1">
      <c r="U759" s="11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1"/>
      <c r="AJ759" s="11"/>
      <c r="AK759" s="11"/>
      <c r="AL759" s="11"/>
      <c r="AM759" s="11"/>
      <c r="AN759" s="11"/>
      <c r="AO759" s="11"/>
    </row>
    <row r="760" ht="15.75" customHeight="1">
      <c r="U760" s="11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1"/>
      <c r="AJ760" s="11"/>
      <c r="AK760" s="11"/>
      <c r="AL760" s="11"/>
      <c r="AM760" s="11"/>
      <c r="AN760" s="11"/>
      <c r="AO760" s="11"/>
    </row>
    <row r="761" ht="15.75" customHeight="1">
      <c r="U761" s="11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1"/>
      <c r="AJ761" s="11"/>
      <c r="AK761" s="11"/>
      <c r="AL761" s="11"/>
      <c r="AM761" s="11"/>
      <c r="AN761" s="11"/>
      <c r="AO761" s="11"/>
    </row>
    <row r="762" ht="15.75" customHeight="1">
      <c r="U762" s="11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1"/>
      <c r="AJ762" s="11"/>
      <c r="AK762" s="11"/>
      <c r="AL762" s="11"/>
      <c r="AM762" s="11"/>
      <c r="AN762" s="11"/>
      <c r="AO762" s="11"/>
    </row>
    <row r="763" ht="15.75" customHeight="1">
      <c r="U763" s="11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1"/>
      <c r="AJ763" s="11"/>
      <c r="AK763" s="11"/>
      <c r="AL763" s="11"/>
      <c r="AM763" s="11"/>
      <c r="AN763" s="11"/>
      <c r="AO763" s="11"/>
    </row>
    <row r="764" ht="15.75" customHeight="1">
      <c r="U764" s="11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1"/>
      <c r="AJ764" s="11"/>
      <c r="AK764" s="11"/>
      <c r="AL764" s="11"/>
      <c r="AM764" s="11"/>
      <c r="AN764" s="11"/>
      <c r="AO764" s="11"/>
    </row>
    <row r="765" ht="15.75" customHeight="1">
      <c r="U765" s="11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1"/>
      <c r="AJ765" s="11"/>
      <c r="AK765" s="11"/>
      <c r="AL765" s="11"/>
      <c r="AM765" s="11"/>
      <c r="AN765" s="11"/>
      <c r="AO765" s="11"/>
    </row>
    <row r="766" ht="15.75" customHeight="1">
      <c r="U766" s="11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1"/>
      <c r="AJ766" s="11"/>
      <c r="AK766" s="11"/>
      <c r="AL766" s="11"/>
      <c r="AM766" s="11"/>
      <c r="AN766" s="11"/>
      <c r="AO766" s="11"/>
    </row>
    <row r="767" ht="15.75" customHeight="1">
      <c r="U767" s="11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1"/>
      <c r="AJ767" s="11"/>
      <c r="AK767" s="11"/>
      <c r="AL767" s="11"/>
      <c r="AM767" s="11"/>
      <c r="AN767" s="11"/>
      <c r="AO767" s="11"/>
    </row>
    <row r="768" ht="15.75" customHeight="1">
      <c r="U768" s="11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1"/>
      <c r="AJ768" s="11"/>
      <c r="AK768" s="11"/>
      <c r="AL768" s="11"/>
      <c r="AM768" s="11"/>
      <c r="AN768" s="11"/>
      <c r="AO768" s="11"/>
    </row>
    <row r="769" ht="15.75" customHeight="1">
      <c r="U769" s="11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1"/>
      <c r="AJ769" s="11"/>
      <c r="AK769" s="11"/>
      <c r="AL769" s="11"/>
      <c r="AM769" s="11"/>
      <c r="AN769" s="11"/>
      <c r="AO769" s="11"/>
    </row>
    <row r="770" ht="15.75" customHeight="1">
      <c r="U770" s="11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1"/>
      <c r="AJ770" s="11"/>
      <c r="AK770" s="11"/>
      <c r="AL770" s="11"/>
      <c r="AM770" s="11"/>
      <c r="AN770" s="11"/>
      <c r="AO770" s="11"/>
    </row>
    <row r="771" ht="15.75" customHeight="1">
      <c r="U771" s="11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1"/>
      <c r="AJ771" s="11"/>
      <c r="AK771" s="11"/>
      <c r="AL771" s="11"/>
      <c r="AM771" s="11"/>
      <c r="AN771" s="11"/>
      <c r="AO771" s="11"/>
    </row>
    <row r="772" ht="15.75" customHeight="1">
      <c r="U772" s="11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1"/>
      <c r="AJ772" s="11"/>
      <c r="AK772" s="11"/>
      <c r="AL772" s="11"/>
      <c r="AM772" s="11"/>
      <c r="AN772" s="11"/>
      <c r="AO772" s="11"/>
    </row>
    <row r="773" ht="15.75" customHeight="1">
      <c r="U773" s="11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1"/>
      <c r="AJ773" s="11"/>
      <c r="AK773" s="11"/>
      <c r="AL773" s="11"/>
      <c r="AM773" s="11"/>
      <c r="AN773" s="11"/>
      <c r="AO773" s="11"/>
    </row>
    <row r="774" ht="15.75" customHeight="1">
      <c r="U774" s="11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1"/>
      <c r="AJ774" s="11"/>
      <c r="AK774" s="11"/>
      <c r="AL774" s="11"/>
      <c r="AM774" s="11"/>
      <c r="AN774" s="11"/>
      <c r="AO774" s="11"/>
    </row>
    <row r="775" ht="15.75" customHeight="1">
      <c r="U775" s="11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1"/>
      <c r="AJ775" s="11"/>
      <c r="AK775" s="11"/>
      <c r="AL775" s="11"/>
      <c r="AM775" s="11"/>
      <c r="AN775" s="11"/>
      <c r="AO775" s="11"/>
    </row>
    <row r="776" ht="15.75" customHeight="1">
      <c r="U776" s="11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1"/>
      <c r="AJ776" s="11"/>
      <c r="AK776" s="11"/>
      <c r="AL776" s="11"/>
      <c r="AM776" s="11"/>
      <c r="AN776" s="11"/>
      <c r="AO776" s="11"/>
    </row>
    <row r="777" ht="15.75" customHeight="1">
      <c r="U777" s="11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1"/>
      <c r="AJ777" s="11"/>
      <c r="AK777" s="11"/>
      <c r="AL777" s="11"/>
      <c r="AM777" s="11"/>
      <c r="AN777" s="11"/>
      <c r="AO777" s="11"/>
    </row>
    <row r="778" ht="15.75" customHeight="1">
      <c r="U778" s="11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1"/>
      <c r="AJ778" s="11"/>
      <c r="AK778" s="11"/>
      <c r="AL778" s="11"/>
      <c r="AM778" s="11"/>
      <c r="AN778" s="11"/>
      <c r="AO778" s="11"/>
    </row>
    <row r="779" ht="15.75" customHeight="1">
      <c r="U779" s="11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1"/>
      <c r="AJ779" s="11"/>
      <c r="AK779" s="11"/>
      <c r="AL779" s="11"/>
      <c r="AM779" s="11"/>
      <c r="AN779" s="11"/>
      <c r="AO779" s="11"/>
    </row>
    <row r="780" ht="15.75" customHeight="1">
      <c r="U780" s="11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1"/>
      <c r="AJ780" s="11"/>
      <c r="AK780" s="11"/>
      <c r="AL780" s="11"/>
      <c r="AM780" s="11"/>
      <c r="AN780" s="11"/>
      <c r="AO780" s="11"/>
    </row>
    <row r="781" ht="15.75" customHeight="1">
      <c r="U781" s="11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1"/>
      <c r="AJ781" s="11"/>
      <c r="AK781" s="11"/>
      <c r="AL781" s="11"/>
      <c r="AM781" s="11"/>
      <c r="AN781" s="11"/>
      <c r="AO781" s="11"/>
    </row>
    <row r="782" ht="15.75" customHeight="1">
      <c r="U782" s="11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1"/>
      <c r="AJ782" s="11"/>
      <c r="AK782" s="11"/>
      <c r="AL782" s="11"/>
      <c r="AM782" s="11"/>
      <c r="AN782" s="11"/>
      <c r="AO782" s="11"/>
    </row>
    <row r="783" ht="15.75" customHeight="1">
      <c r="U783" s="11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1"/>
      <c r="AJ783" s="11"/>
      <c r="AK783" s="11"/>
      <c r="AL783" s="11"/>
      <c r="AM783" s="11"/>
      <c r="AN783" s="11"/>
      <c r="AO783" s="11"/>
    </row>
    <row r="784" ht="15.75" customHeight="1">
      <c r="U784" s="11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1"/>
      <c r="AJ784" s="11"/>
      <c r="AK784" s="11"/>
      <c r="AL784" s="11"/>
      <c r="AM784" s="11"/>
      <c r="AN784" s="11"/>
      <c r="AO784" s="11"/>
    </row>
    <row r="785" ht="15.75" customHeight="1">
      <c r="U785" s="11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1"/>
      <c r="AJ785" s="11"/>
      <c r="AK785" s="11"/>
      <c r="AL785" s="11"/>
      <c r="AM785" s="11"/>
      <c r="AN785" s="11"/>
      <c r="AO785" s="11"/>
    </row>
    <row r="786" ht="15.75" customHeight="1">
      <c r="U786" s="11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1"/>
      <c r="AJ786" s="11"/>
      <c r="AK786" s="11"/>
      <c r="AL786" s="11"/>
      <c r="AM786" s="11"/>
      <c r="AN786" s="11"/>
      <c r="AO786" s="11"/>
    </row>
    <row r="787" ht="15.75" customHeight="1">
      <c r="U787" s="11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1"/>
      <c r="AJ787" s="11"/>
      <c r="AK787" s="11"/>
      <c r="AL787" s="11"/>
      <c r="AM787" s="11"/>
      <c r="AN787" s="11"/>
      <c r="AO787" s="11"/>
    </row>
    <row r="788" ht="15.75" customHeight="1">
      <c r="U788" s="11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1"/>
      <c r="AJ788" s="11"/>
      <c r="AK788" s="11"/>
      <c r="AL788" s="11"/>
      <c r="AM788" s="11"/>
      <c r="AN788" s="11"/>
      <c r="AO788" s="11"/>
    </row>
    <row r="789" ht="15.75" customHeight="1">
      <c r="U789" s="11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1"/>
      <c r="AJ789" s="11"/>
      <c r="AK789" s="11"/>
      <c r="AL789" s="11"/>
      <c r="AM789" s="11"/>
      <c r="AN789" s="11"/>
      <c r="AO789" s="11"/>
    </row>
    <row r="790" ht="15.75" customHeight="1">
      <c r="U790" s="11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1"/>
      <c r="AJ790" s="11"/>
      <c r="AK790" s="11"/>
      <c r="AL790" s="11"/>
      <c r="AM790" s="11"/>
      <c r="AN790" s="11"/>
      <c r="AO790" s="11"/>
    </row>
    <row r="791" ht="15.75" customHeight="1">
      <c r="U791" s="11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1"/>
      <c r="AJ791" s="11"/>
      <c r="AK791" s="11"/>
      <c r="AL791" s="11"/>
      <c r="AM791" s="11"/>
      <c r="AN791" s="11"/>
      <c r="AO791" s="11"/>
    </row>
    <row r="792" ht="15.75" customHeight="1">
      <c r="U792" s="11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1"/>
      <c r="AJ792" s="11"/>
      <c r="AK792" s="11"/>
      <c r="AL792" s="11"/>
      <c r="AM792" s="11"/>
      <c r="AN792" s="11"/>
      <c r="AO792" s="11"/>
    </row>
    <row r="793" ht="15.75" customHeight="1">
      <c r="U793" s="11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1"/>
      <c r="AJ793" s="11"/>
      <c r="AK793" s="11"/>
      <c r="AL793" s="11"/>
      <c r="AM793" s="11"/>
      <c r="AN793" s="11"/>
      <c r="AO793" s="11"/>
    </row>
    <row r="794" ht="15.75" customHeight="1">
      <c r="U794" s="11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1"/>
      <c r="AJ794" s="11"/>
      <c r="AK794" s="11"/>
      <c r="AL794" s="11"/>
      <c r="AM794" s="11"/>
      <c r="AN794" s="11"/>
      <c r="AO794" s="11"/>
    </row>
    <row r="795" ht="15.75" customHeight="1">
      <c r="U795" s="11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1"/>
      <c r="AJ795" s="11"/>
      <c r="AK795" s="11"/>
      <c r="AL795" s="11"/>
      <c r="AM795" s="11"/>
      <c r="AN795" s="11"/>
      <c r="AO795" s="11"/>
    </row>
    <row r="796" ht="15.75" customHeight="1">
      <c r="U796" s="11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1"/>
      <c r="AJ796" s="11"/>
      <c r="AK796" s="11"/>
      <c r="AL796" s="11"/>
      <c r="AM796" s="11"/>
      <c r="AN796" s="11"/>
      <c r="AO796" s="11"/>
    </row>
    <row r="797" ht="15.75" customHeight="1">
      <c r="U797" s="11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1"/>
      <c r="AJ797" s="11"/>
      <c r="AK797" s="11"/>
      <c r="AL797" s="11"/>
      <c r="AM797" s="11"/>
      <c r="AN797" s="11"/>
      <c r="AO797" s="11"/>
    </row>
    <row r="798" ht="15.75" customHeight="1">
      <c r="U798" s="11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1"/>
      <c r="AJ798" s="11"/>
      <c r="AK798" s="11"/>
      <c r="AL798" s="11"/>
      <c r="AM798" s="11"/>
      <c r="AN798" s="11"/>
      <c r="AO798" s="11"/>
    </row>
    <row r="799" ht="15.75" customHeight="1">
      <c r="U799" s="11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1"/>
      <c r="AJ799" s="11"/>
      <c r="AK799" s="11"/>
      <c r="AL799" s="11"/>
      <c r="AM799" s="11"/>
      <c r="AN799" s="11"/>
      <c r="AO799" s="11"/>
    </row>
    <row r="800" ht="15.75" customHeight="1">
      <c r="U800" s="11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1"/>
      <c r="AJ800" s="11"/>
      <c r="AK800" s="11"/>
      <c r="AL800" s="11"/>
      <c r="AM800" s="11"/>
      <c r="AN800" s="11"/>
      <c r="AO800" s="11"/>
    </row>
    <row r="801" ht="15.75" customHeight="1">
      <c r="U801" s="11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1"/>
      <c r="AJ801" s="11"/>
      <c r="AK801" s="11"/>
      <c r="AL801" s="11"/>
      <c r="AM801" s="11"/>
      <c r="AN801" s="11"/>
      <c r="AO801" s="11"/>
    </row>
    <row r="802" ht="15.75" customHeight="1">
      <c r="U802" s="11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1"/>
      <c r="AJ802" s="11"/>
      <c r="AK802" s="11"/>
      <c r="AL802" s="11"/>
      <c r="AM802" s="11"/>
      <c r="AN802" s="11"/>
      <c r="AO802" s="11"/>
    </row>
    <row r="803" ht="15.75" customHeight="1">
      <c r="U803" s="11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1"/>
      <c r="AJ803" s="11"/>
      <c r="AK803" s="11"/>
      <c r="AL803" s="11"/>
      <c r="AM803" s="11"/>
      <c r="AN803" s="11"/>
      <c r="AO803" s="11"/>
    </row>
    <row r="804" ht="15.75" customHeight="1">
      <c r="U804" s="11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1"/>
      <c r="AJ804" s="11"/>
      <c r="AK804" s="11"/>
      <c r="AL804" s="11"/>
      <c r="AM804" s="11"/>
      <c r="AN804" s="11"/>
      <c r="AO804" s="11"/>
    </row>
    <row r="805" ht="15.75" customHeight="1">
      <c r="U805" s="11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1"/>
      <c r="AJ805" s="11"/>
      <c r="AK805" s="11"/>
      <c r="AL805" s="11"/>
      <c r="AM805" s="11"/>
      <c r="AN805" s="11"/>
      <c r="AO805" s="11"/>
    </row>
    <row r="806" ht="15.75" customHeight="1">
      <c r="U806" s="11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1"/>
      <c r="AJ806" s="11"/>
      <c r="AK806" s="11"/>
      <c r="AL806" s="11"/>
      <c r="AM806" s="11"/>
      <c r="AN806" s="11"/>
      <c r="AO806" s="11"/>
    </row>
    <row r="807" ht="15.75" customHeight="1">
      <c r="U807" s="11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1"/>
      <c r="AJ807" s="11"/>
      <c r="AK807" s="11"/>
      <c r="AL807" s="11"/>
      <c r="AM807" s="11"/>
      <c r="AN807" s="11"/>
      <c r="AO807" s="11"/>
    </row>
    <row r="808" ht="15.75" customHeight="1">
      <c r="U808" s="11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1"/>
      <c r="AJ808" s="11"/>
      <c r="AK808" s="11"/>
      <c r="AL808" s="11"/>
      <c r="AM808" s="11"/>
      <c r="AN808" s="11"/>
      <c r="AO808" s="11"/>
    </row>
    <row r="809" ht="15.75" customHeight="1">
      <c r="U809" s="11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1"/>
      <c r="AJ809" s="11"/>
      <c r="AK809" s="11"/>
      <c r="AL809" s="11"/>
      <c r="AM809" s="11"/>
      <c r="AN809" s="11"/>
      <c r="AO809" s="11"/>
    </row>
    <row r="810" ht="15.75" customHeight="1">
      <c r="U810" s="11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1"/>
      <c r="AJ810" s="11"/>
      <c r="AK810" s="11"/>
      <c r="AL810" s="11"/>
      <c r="AM810" s="11"/>
      <c r="AN810" s="11"/>
      <c r="AO810" s="11"/>
    </row>
    <row r="811" ht="15.75" customHeight="1">
      <c r="U811" s="11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1"/>
      <c r="AJ811" s="11"/>
      <c r="AK811" s="11"/>
      <c r="AL811" s="11"/>
      <c r="AM811" s="11"/>
      <c r="AN811" s="11"/>
      <c r="AO811" s="11"/>
    </row>
    <row r="812" ht="15.75" customHeight="1">
      <c r="U812" s="11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1"/>
      <c r="AJ812" s="11"/>
      <c r="AK812" s="11"/>
      <c r="AL812" s="11"/>
      <c r="AM812" s="11"/>
      <c r="AN812" s="11"/>
      <c r="AO812" s="11"/>
    </row>
    <row r="813" ht="15.75" customHeight="1">
      <c r="U813" s="11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1"/>
      <c r="AJ813" s="11"/>
      <c r="AK813" s="11"/>
      <c r="AL813" s="11"/>
      <c r="AM813" s="11"/>
      <c r="AN813" s="11"/>
      <c r="AO813" s="11"/>
    </row>
    <row r="814" ht="15.75" customHeight="1">
      <c r="U814" s="11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1"/>
      <c r="AJ814" s="11"/>
      <c r="AK814" s="11"/>
      <c r="AL814" s="11"/>
      <c r="AM814" s="11"/>
      <c r="AN814" s="11"/>
      <c r="AO814" s="11"/>
    </row>
    <row r="815" ht="15.75" customHeight="1">
      <c r="U815" s="11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1"/>
      <c r="AJ815" s="11"/>
      <c r="AK815" s="11"/>
      <c r="AL815" s="11"/>
      <c r="AM815" s="11"/>
      <c r="AN815" s="11"/>
      <c r="AO815" s="11"/>
    </row>
    <row r="816" ht="15.75" customHeight="1">
      <c r="U816" s="11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1"/>
      <c r="AJ816" s="11"/>
      <c r="AK816" s="11"/>
      <c r="AL816" s="11"/>
      <c r="AM816" s="11"/>
      <c r="AN816" s="11"/>
      <c r="AO816" s="11"/>
    </row>
    <row r="817" ht="15.75" customHeight="1">
      <c r="U817" s="11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1"/>
      <c r="AJ817" s="11"/>
      <c r="AK817" s="11"/>
      <c r="AL817" s="11"/>
      <c r="AM817" s="11"/>
      <c r="AN817" s="11"/>
      <c r="AO817" s="11"/>
    </row>
    <row r="818" ht="15.75" customHeight="1">
      <c r="U818" s="11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1"/>
      <c r="AJ818" s="11"/>
      <c r="AK818" s="11"/>
      <c r="AL818" s="11"/>
      <c r="AM818" s="11"/>
      <c r="AN818" s="11"/>
      <c r="AO818" s="11"/>
    </row>
    <row r="819" ht="15.75" customHeight="1">
      <c r="U819" s="11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1"/>
      <c r="AJ819" s="11"/>
      <c r="AK819" s="11"/>
      <c r="AL819" s="11"/>
      <c r="AM819" s="11"/>
      <c r="AN819" s="11"/>
      <c r="AO819" s="11"/>
    </row>
    <row r="820" ht="15.75" customHeight="1">
      <c r="U820" s="11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1"/>
      <c r="AJ820" s="11"/>
      <c r="AK820" s="11"/>
      <c r="AL820" s="11"/>
      <c r="AM820" s="11"/>
      <c r="AN820" s="11"/>
      <c r="AO820" s="11"/>
    </row>
    <row r="821" ht="15.75" customHeight="1">
      <c r="U821" s="11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1"/>
      <c r="AJ821" s="11"/>
      <c r="AK821" s="11"/>
      <c r="AL821" s="11"/>
      <c r="AM821" s="11"/>
      <c r="AN821" s="11"/>
      <c r="AO821" s="11"/>
    </row>
    <row r="822" ht="15.75" customHeight="1">
      <c r="U822" s="11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1"/>
      <c r="AJ822" s="11"/>
      <c r="AK822" s="11"/>
      <c r="AL822" s="11"/>
      <c r="AM822" s="11"/>
      <c r="AN822" s="11"/>
      <c r="AO822" s="11"/>
    </row>
    <row r="823" ht="15.75" customHeight="1">
      <c r="U823" s="11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1"/>
      <c r="AJ823" s="11"/>
      <c r="AK823" s="11"/>
      <c r="AL823" s="11"/>
      <c r="AM823" s="11"/>
      <c r="AN823" s="11"/>
      <c r="AO823" s="11"/>
    </row>
    <row r="824" ht="15.75" customHeight="1">
      <c r="U824" s="11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1"/>
      <c r="AJ824" s="11"/>
      <c r="AK824" s="11"/>
      <c r="AL824" s="11"/>
      <c r="AM824" s="11"/>
      <c r="AN824" s="11"/>
      <c r="AO824" s="11"/>
    </row>
    <row r="825" ht="15.75" customHeight="1">
      <c r="U825" s="11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1"/>
      <c r="AJ825" s="11"/>
      <c r="AK825" s="11"/>
      <c r="AL825" s="11"/>
      <c r="AM825" s="11"/>
      <c r="AN825" s="11"/>
      <c r="AO825" s="11"/>
    </row>
    <row r="826" ht="15.75" customHeight="1">
      <c r="U826" s="11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1"/>
      <c r="AJ826" s="11"/>
      <c r="AK826" s="11"/>
      <c r="AL826" s="11"/>
      <c r="AM826" s="11"/>
      <c r="AN826" s="11"/>
      <c r="AO826" s="11"/>
    </row>
    <row r="827" ht="15.75" customHeight="1">
      <c r="U827" s="11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1"/>
      <c r="AJ827" s="11"/>
      <c r="AK827" s="11"/>
      <c r="AL827" s="11"/>
      <c r="AM827" s="11"/>
      <c r="AN827" s="11"/>
      <c r="AO827" s="11"/>
    </row>
    <row r="828" ht="15.75" customHeight="1">
      <c r="U828" s="11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1"/>
      <c r="AJ828" s="11"/>
      <c r="AK828" s="11"/>
      <c r="AL828" s="11"/>
      <c r="AM828" s="11"/>
      <c r="AN828" s="11"/>
      <c r="AO828" s="11"/>
    </row>
    <row r="829" ht="15.75" customHeight="1">
      <c r="U829" s="11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1"/>
      <c r="AJ829" s="11"/>
      <c r="AK829" s="11"/>
      <c r="AL829" s="11"/>
      <c r="AM829" s="11"/>
      <c r="AN829" s="11"/>
      <c r="AO829" s="11"/>
    </row>
    <row r="830" ht="15.75" customHeight="1">
      <c r="U830" s="11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1"/>
      <c r="AJ830" s="11"/>
      <c r="AK830" s="11"/>
      <c r="AL830" s="11"/>
      <c r="AM830" s="11"/>
      <c r="AN830" s="11"/>
      <c r="AO830" s="11"/>
    </row>
    <row r="831" ht="15.75" customHeight="1">
      <c r="U831" s="11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1"/>
      <c r="AJ831" s="11"/>
      <c r="AK831" s="11"/>
      <c r="AL831" s="11"/>
      <c r="AM831" s="11"/>
      <c r="AN831" s="11"/>
      <c r="AO831" s="11"/>
    </row>
    <row r="832" ht="15.75" customHeight="1">
      <c r="U832" s="11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1"/>
      <c r="AJ832" s="11"/>
      <c r="AK832" s="11"/>
      <c r="AL832" s="11"/>
      <c r="AM832" s="11"/>
      <c r="AN832" s="11"/>
      <c r="AO832" s="11"/>
    </row>
    <row r="833" ht="15.75" customHeight="1">
      <c r="U833" s="11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1"/>
      <c r="AJ833" s="11"/>
      <c r="AK833" s="11"/>
      <c r="AL833" s="11"/>
      <c r="AM833" s="11"/>
      <c r="AN833" s="11"/>
      <c r="AO833" s="11"/>
    </row>
    <row r="834" ht="15.75" customHeight="1">
      <c r="U834" s="11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1"/>
      <c r="AJ834" s="11"/>
      <c r="AK834" s="11"/>
      <c r="AL834" s="11"/>
      <c r="AM834" s="11"/>
      <c r="AN834" s="11"/>
      <c r="AO834" s="11"/>
    </row>
    <row r="835" ht="15.75" customHeight="1">
      <c r="U835" s="11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1"/>
      <c r="AJ835" s="11"/>
      <c r="AK835" s="11"/>
      <c r="AL835" s="11"/>
      <c r="AM835" s="11"/>
      <c r="AN835" s="11"/>
      <c r="AO835" s="11"/>
    </row>
    <row r="836" ht="15.75" customHeight="1">
      <c r="U836" s="11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1"/>
      <c r="AJ836" s="11"/>
      <c r="AK836" s="11"/>
      <c r="AL836" s="11"/>
      <c r="AM836" s="11"/>
      <c r="AN836" s="11"/>
      <c r="AO836" s="11"/>
    </row>
    <row r="837" ht="15.75" customHeight="1">
      <c r="U837" s="11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1"/>
      <c r="AJ837" s="11"/>
      <c r="AK837" s="11"/>
      <c r="AL837" s="11"/>
      <c r="AM837" s="11"/>
      <c r="AN837" s="11"/>
      <c r="AO837" s="11"/>
    </row>
    <row r="838" ht="15.75" customHeight="1">
      <c r="U838" s="11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1"/>
      <c r="AJ838" s="11"/>
      <c r="AK838" s="11"/>
      <c r="AL838" s="11"/>
      <c r="AM838" s="11"/>
      <c r="AN838" s="11"/>
      <c r="AO838" s="11"/>
    </row>
    <row r="839" ht="15.75" customHeight="1">
      <c r="U839" s="11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1"/>
      <c r="AJ839" s="11"/>
      <c r="AK839" s="11"/>
      <c r="AL839" s="11"/>
      <c r="AM839" s="11"/>
      <c r="AN839" s="11"/>
      <c r="AO839" s="11"/>
    </row>
    <row r="840" ht="15.75" customHeight="1">
      <c r="U840" s="11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1"/>
      <c r="AJ840" s="11"/>
      <c r="AK840" s="11"/>
      <c r="AL840" s="11"/>
      <c r="AM840" s="11"/>
      <c r="AN840" s="11"/>
      <c r="AO840" s="11"/>
    </row>
    <row r="841" ht="15.75" customHeight="1">
      <c r="U841" s="11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1"/>
      <c r="AJ841" s="11"/>
      <c r="AK841" s="11"/>
      <c r="AL841" s="11"/>
      <c r="AM841" s="11"/>
      <c r="AN841" s="11"/>
      <c r="AO841" s="11"/>
    </row>
    <row r="842" ht="15.75" customHeight="1">
      <c r="U842" s="11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1"/>
      <c r="AJ842" s="11"/>
      <c r="AK842" s="11"/>
      <c r="AL842" s="11"/>
      <c r="AM842" s="11"/>
      <c r="AN842" s="11"/>
      <c r="AO842" s="11"/>
    </row>
    <row r="843" ht="15.75" customHeight="1">
      <c r="U843" s="11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1"/>
      <c r="AJ843" s="11"/>
      <c r="AK843" s="11"/>
      <c r="AL843" s="11"/>
      <c r="AM843" s="11"/>
      <c r="AN843" s="11"/>
      <c r="AO843" s="11"/>
    </row>
    <row r="844" ht="15.75" customHeight="1">
      <c r="U844" s="11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1"/>
      <c r="AJ844" s="11"/>
      <c r="AK844" s="11"/>
      <c r="AL844" s="11"/>
      <c r="AM844" s="11"/>
      <c r="AN844" s="11"/>
      <c r="AO844" s="11"/>
    </row>
    <row r="845" ht="15.75" customHeight="1">
      <c r="U845" s="11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1"/>
      <c r="AJ845" s="11"/>
      <c r="AK845" s="11"/>
      <c r="AL845" s="11"/>
      <c r="AM845" s="11"/>
      <c r="AN845" s="11"/>
      <c r="AO845" s="11"/>
    </row>
    <row r="846" ht="15.75" customHeight="1">
      <c r="U846" s="11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1"/>
      <c r="AJ846" s="11"/>
      <c r="AK846" s="11"/>
      <c r="AL846" s="11"/>
      <c r="AM846" s="11"/>
      <c r="AN846" s="11"/>
      <c r="AO846" s="11"/>
    </row>
    <row r="847" ht="15.75" customHeight="1">
      <c r="U847" s="11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1"/>
      <c r="AJ847" s="11"/>
      <c r="AK847" s="11"/>
      <c r="AL847" s="11"/>
      <c r="AM847" s="11"/>
      <c r="AN847" s="11"/>
      <c r="AO847" s="11"/>
    </row>
    <row r="848" ht="15.75" customHeight="1">
      <c r="U848" s="11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1"/>
      <c r="AJ848" s="11"/>
      <c r="AK848" s="11"/>
      <c r="AL848" s="11"/>
      <c r="AM848" s="11"/>
      <c r="AN848" s="11"/>
      <c r="AO848" s="11"/>
    </row>
    <row r="849" ht="15.75" customHeight="1">
      <c r="U849" s="11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1"/>
      <c r="AJ849" s="11"/>
      <c r="AK849" s="11"/>
      <c r="AL849" s="11"/>
      <c r="AM849" s="11"/>
      <c r="AN849" s="11"/>
      <c r="AO849" s="11"/>
    </row>
    <row r="850" ht="15.75" customHeight="1">
      <c r="U850" s="11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1"/>
      <c r="AJ850" s="11"/>
      <c r="AK850" s="11"/>
      <c r="AL850" s="11"/>
      <c r="AM850" s="11"/>
      <c r="AN850" s="11"/>
      <c r="AO850" s="11"/>
    </row>
    <row r="851" ht="15.75" customHeight="1">
      <c r="U851" s="11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1"/>
      <c r="AJ851" s="11"/>
      <c r="AK851" s="11"/>
      <c r="AL851" s="11"/>
      <c r="AM851" s="11"/>
      <c r="AN851" s="11"/>
      <c r="AO851" s="11"/>
    </row>
    <row r="852" ht="15.75" customHeight="1">
      <c r="U852" s="11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1"/>
      <c r="AJ852" s="11"/>
      <c r="AK852" s="11"/>
      <c r="AL852" s="11"/>
      <c r="AM852" s="11"/>
      <c r="AN852" s="11"/>
      <c r="AO852" s="11"/>
    </row>
    <row r="853" ht="15.75" customHeight="1">
      <c r="U853" s="11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1"/>
      <c r="AJ853" s="11"/>
      <c r="AK853" s="11"/>
      <c r="AL853" s="11"/>
      <c r="AM853" s="11"/>
      <c r="AN853" s="11"/>
      <c r="AO853" s="11"/>
    </row>
    <row r="854" ht="15.75" customHeight="1">
      <c r="U854" s="11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1"/>
      <c r="AJ854" s="11"/>
      <c r="AK854" s="11"/>
      <c r="AL854" s="11"/>
      <c r="AM854" s="11"/>
      <c r="AN854" s="11"/>
      <c r="AO854" s="11"/>
    </row>
    <row r="855" ht="15.75" customHeight="1">
      <c r="U855" s="11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1"/>
      <c r="AJ855" s="11"/>
      <c r="AK855" s="11"/>
      <c r="AL855" s="11"/>
      <c r="AM855" s="11"/>
      <c r="AN855" s="11"/>
      <c r="AO855" s="11"/>
    </row>
    <row r="856" ht="15.75" customHeight="1">
      <c r="U856" s="11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1"/>
      <c r="AJ856" s="11"/>
      <c r="AK856" s="11"/>
      <c r="AL856" s="11"/>
      <c r="AM856" s="11"/>
      <c r="AN856" s="11"/>
      <c r="AO856" s="11"/>
    </row>
    <row r="857" ht="15.75" customHeight="1">
      <c r="U857" s="11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1"/>
      <c r="AJ857" s="11"/>
      <c r="AK857" s="11"/>
      <c r="AL857" s="11"/>
      <c r="AM857" s="11"/>
      <c r="AN857" s="11"/>
      <c r="AO857" s="11"/>
    </row>
    <row r="858" ht="15.75" customHeight="1">
      <c r="U858" s="11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1"/>
      <c r="AJ858" s="11"/>
      <c r="AK858" s="11"/>
      <c r="AL858" s="11"/>
      <c r="AM858" s="11"/>
      <c r="AN858" s="11"/>
      <c r="AO858" s="11"/>
    </row>
    <row r="859" ht="15.75" customHeight="1">
      <c r="U859" s="11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1"/>
      <c r="AJ859" s="11"/>
      <c r="AK859" s="11"/>
      <c r="AL859" s="11"/>
      <c r="AM859" s="11"/>
      <c r="AN859" s="11"/>
      <c r="AO859" s="11"/>
    </row>
    <row r="860" ht="15.75" customHeight="1">
      <c r="U860" s="11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1"/>
      <c r="AJ860" s="11"/>
      <c r="AK860" s="11"/>
      <c r="AL860" s="11"/>
      <c r="AM860" s="11"/>
      <c r="AN860" s="11"/>
      <c r="AO860" s="11"/>
    </row>
    <row r="861" ht="15.75" customHeight="1">
      <c r="U861" s="11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1"/>
      <c r="AJ861" s="11"/>
      <c r="AK861" s="11"/>
      <c r="AL861" s="11"/>
      <c r="AM861" s="11"/>
      <c r="AN861" s="11"/>
      <c r="AO861" s="11"/>
    </row>
    <row r="862" ht="15.75" customHeight="1">
      <c r="U862" s="11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1"/>
      <c r="AJ862" s="11"/>
      <c r="AK862" s="11"/>
      <c r="AL862" s="11"/>
      <c r="AM862" s="11"/>
      <c r="AN862" s="11"/>
      <c r="AO862" s="11"/>
    </row>
    <row r="863" ht="15.75" customHeight="1">
      <c r="U863" s="11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1"/>
      <c r="AJ863" s="11"/>
      <c r="AK863" s="11"/>
      <c r="AL863" s="11"/>
      <c r="AM863" s="11"/>
      <c r="AN863" s="11"/>
      <c r="AO863" s="11"/>
    </row>
    <row r="864" ht="15.75" customHeight="1">
      <c r="U864" s="11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1"/>
      <c r="AJ864" s="11"/>
      <c r="AK864" s="11"/>
      <c r="AL864" s="11"/>
      <c r="AM864" s="11"/>
      <c r="AN864" s="11"/>
      <c r="AO864" s="11"/>
    </row>
    <row r="865" ht="15.75" customHeight="1">
      <c r="U865" s="11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1"/>
      <c r="AJ865" s="11"/>
      <c r="AK865" s="11"/>
      <c r="AL865" s="11"/>
      <c r="AM865" s="11"/>
      <c r="AN865" s="11"/>
      <c r="AO865" s="11"/>
    </row>
    <row r="866" ht="15.75" customHeight="1">
      <c r="U866" s="11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1"/>
      <c r="AJ866" s="11"/>
      <c r="AK866" s="11"/>
      <c r="AL866" s="11"/>
      <c r="AM866" s="11"/>
      <c r="AN866" s="11"/>
      <c r="AO866" s="11"/>
    </row>
    <row r="867" ht="15.75" customHeight="1">
      <c r="U867" s="11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1"/>
      <c r="AJ867" s="11"/>
      <c r="AK867" s="11"/>
      <c r="AL867" s="11"/>
      <c r="AM867" s="11"/>
      <c r="AN867" s="11"/>
      <c r="AO867" s="11"/>
    </row>
    <row r="868" ht="15.75" customHeight="1">
      <c r="U868" s="11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1"/>
      <c r="AJ868" s="11"/>
      <c r="AK868" s="11"/>
      <c r="AL868" s="11"/>
      <c r="AM868" s="11"/>
      <c r="AN868" s="11"/>
      <c r="AO868" s="11"/>
    </row>
    <row r="869" ht="15.75" customHeight="1">
      <c r="U869" s="11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1"/>
      <c r="AJ869" s="11"/>
      <c r="AK869" s="11"/>
      <c r="AL869" s="11"/>
      <c r="AM869" s="11"/>
      <c r="AN869" s="11"/>
      <c r="AO869" s="11"/>
    </row>
    <row r="870" ht="15.75" customHeight="1">
      <c r="U870" s="11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1"/>
      <c r="AJ870" s="11"/>
      <c r="AK870" s="11"/>
      <c r="AL870" s="11"/>
      <c r="AM870" s="11"/>
      <c r="AN870" s="11"/>
      <c r="AO870" s="11"/>
    </row>
    <row r="871" ht="15.75" customHeight="1">
      <c r="U871" s="11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1"/>
      <c r="AJ871" s="11"/>
      <c r="AK871" s="11"/>
      <c r="AL871" s="11"/>
      <c r="AM871" s="11"/>
      <c r="AN871" s="11"/>
      <c r="AO871" s="11"/>
    </row>
    <row r="872" ht="15.75" customHeight="1">
      <c r="U872" s="11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1"/>
      <c r="AJ872" s="11"/>
      <c r="AK872" s="11"/>
      <c r="AL872" s="11"/>
      <c r="AM872" s="11"/>
      <c r="AN872" s="11"/>
      <c r="AO872" s="11"/>
    </row>
    <row r="873" ht="15.75" customHeight="1">
      <c r="U873" s="11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1"/>
      <c r="AJ873" s="11"/>
      <c r="AK873" s="11"/>
      <c r="AL873" s="11"/>
      <c r="AM873" s="11"/>
      <c r="AN873" s="11"/>
      <c r="AO873" s="11"/>
    </row>
    <row r="874" ht="15.75" customHeight="1">
      <c r="U874" s="11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1"/>
      <c r="AJ874" s="11"/>
      <c r="AK874" s="11"/>
      <c r="AL874" s="11"/>
      <c r="AM874" s="11"/>
      <c r="AN874" s="11"/>
      <c r="AO874" s="11"/>
    </row>
    <row r="875" ht="15.75" customHeight="1">
      <c r="U875" s="11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1"/>
      <c r="AJ875" s="11"/>
      <c r="AK875" s="11"/>
      <c r="AL875" s="11"/>
      <c r="AM875" s="11"/>
      <c r="AN875" s="11"/>
      <c r="AO875" s="11"/>
    </row>
    <row r="876" ht="15.75" customHeight="1">
      <c r="U876" s="11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1"/>
      <c r="AJ876" s="11"/>
      <c r="AK876" s="11"/>
      <c r="AL876" s="11"/>
      <c r="AM876" s="11"/>
      <c r="AN876" s="11"/>
      <c r="AO876" s="11"/>
    </row>
    <row r="877" ht="15.75" customHeight="1">
      <c r="U877" s="11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1"/>
      <c r="AJ877" s="11"/>
      <c r="AK877" s="11"/>
      <c r="AL877" s="11"/>
      <c r="AM877" s="11"/>
      <c r="AN877" s="11"/>
      <c r="AO877" s="11"/>
    </row>
    <row r="878" ht="15.75" customHeight="1">
      <c r="U878" s="11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1"/>
      <c r="AJ878" s="11"/>
      <c r="AK878" s="11"/>
      <c r="AL878" s="11"/>
      <c r="AM878" s="11"/>
      <c r="AN878" s="11"/>
      <c r="AO878" s="11"/>
    </row>
    <row r="879" ht="15.75" customHeight="1">
      <c r="U879" s="11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1"/>
      <c r="AJ879" s="11"/>
      <c r="AK879" s="11"/>
      <c r="AL879" s="11"/>
      <c r="AM879" s="11"/>
      <c r="AN879" s="11"/>
      <c r="AO879" s="11"/>
    </row>
    <row r="880" ht="15.75" customHeight="1">
      <c r="U880" s="11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1"/>
      <c r="AJ880" s="11"/>
      <c r="AK880" s="11"/>
      <c r="AL880" s="11"/>
      <c r="AM880" s="11"/>
      <c r="AN880" s="11"/>
      <c r="AO880" s="11"/>
    </row>
    <row r="881" ht="15.75" customHeight="1">
      <c r="U881" s="11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1"/>
      <c r="AJ881" s="11"/>
      <c r="AK881" s="11"/>
      <c r="AL881" s="11"/>
      <c r="AM881" s="11"/>
      <c r="AN881" s="11"/>
      <c r="AO881" s="11"/>
    </row>
    <row r="882" ht="15.75" customHeight="1">
      <c r="U882" s="11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1"/>
      <c r="AJ882" s="11"/>
      <c r="AK882" s="11"/>
      <c r="AL882" s="11"/>
      <c r="AM882" s="11"/>
      <c r="AN882" s="11"/>
      <c r="AO882" s="11"/>
    </row>
    <row r="883" ht="15.75" customHeight="1">
      <c r="U883" s="11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1"/>
      <c r="AJ883" s="11"/>
      <c r="AK883" s="11"/>
      <c r="AL883" s="11"/>
      <c r="AM883" s="11"/>
      <c r="AN883" s="11"/>
      <c r="AO883" s="11"/>
    </row>
    <row r="884" ht="15.75" customHeight="1">
      <c r="U884" s="11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1"/>
      <c r="AJ884" s="11"/>
      <c r="AK884" s="11"/>
      <c r="AL884" s="11"/>
      <c r="AM884" s="11"/>
      <c r="AN884" s="11"/>
      <c r="AO884" s="11"/>
    </row>
    <row r="885" ht="15.75" customHeight="1">
      <c r="U885" s="11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1"/>
      <c r="AJ885" s="11"/>
      <c r="AK885" s="11"/>
      <c r="AL885" s="11"/>
      <c r="AM885" s="11"/>
      <c r="AN885" s="11"/>
      <c r="AO885" s="11"/>
    </row>
    <row r="886" ht="15.75" customHeight="1">
      <c r="U886" s="11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1"/>
      <c r="AJ886" s="11"/>
      <c r="AK886" s="11"/>
      <c r="AL886" s="11"/>
      <c r="AM886" s="11"/>
      <c r="AN886" s="11"/>
      <c r="AO886" s="11"/>
    </row>
    <row r="887" ht="15.75" customHeight="1">
      <c r="U887" s="11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1"/>
      <c r="AJ887" s="11"/>
      <c r="AK887" s="11"/>
      <c r="AL887" s="11"/>
      <c r="AM887" s="11"/>
      <c r="AN887" s="11"/>
      <c r="AO887" s="11"/>
    </row>
    <row r="888" ht="15.75" customHeight="1">
      <c r="U888" s="11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1"/>
      <c r="AJ888" s="11"/>
      <c r="AK888" s="11"/>
      <c r="AL888" s="11"/>
      <c r="AM888" s="11"/>
      <c r="AN888" s="11"/>
      <c r="AO888" s="11"/>
    </row>
    <row r="889" ht="15.75" customHeight="1">
      <c r="U889" s="11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1"/>
      <c r="AJ889" s="11"/>
      <c r="AK889" s="11"/>
      <c r="AL889" s="11"/>
      <c r="AM889" s="11"/>
      <c r="AN889" s="11"/>
      <c r="AO889" s="11"/>
    </row>
    <row r="890" ht="15.75" customHeight="1">
      <c r="U890" s="11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1"/>
      <c r="AJ890" s="11"/>
      <c r="AK890" s="11"/>
      <c r="AL890" s="11"/>
      <c r="AM890" s="11"/>
      <c r="AN890" s="11"/>
      <c r="AO890" s="11"/>
    </row>
    <row r="891" ht="15.75" customHeight="1">
      <c r="U891" s="11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1"/>
      <c r="AJ891" s="11"/>
      <c r="AK891" s="11"/>
      <c r="AL891" s="11"/>
      <c r="AM891" s="11"/>
      <c r="AN891" s="11"/>
      <c r="AO891" s="11"/>
    </row>
    <row r="892" ht="15.75" customHeight="1">
      <c r="U892" s="11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1"/>
      <c r="AJ892" s="11"/>
      <c r="AK892" s="11"/>
      <c r="AL892" s="11"/>
      <c r="AM892" s="11"/>
      <c r="AN892" s="11"/>
      <c r="AO892" s="11"/>
    </row>
    <row r="893" ht="15.75" customHeight="1">
      <c r="U893" s="11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1"/>
      <c r="AJ893" s="11"/>
      <c r="AK893" s="11"/>
      <c r="AL893" s="11"/>
      <c r="AM893" s="11"/>
      <c r="AN893" s="11"/>
      <c r="AO893" s="11"/>
    </row>
    <row r="894" ht="15.75" customHeight="1">
      <c r="U894" s="11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1"/>
      <c r="AJ894" s="11"/>
      <c r="AK894" s="11"/>
      <c r="AL894" s="11"/>
      <c r="AM894" s="11"/>
      <c r="AN894" s="11"/>
      <c r="AO894" s="11"/>
    </row>
    <row r="895" ht="15.75" customHeight="1">
      <c r="U895" s="11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1"/>
      <c r="AJ895" s="11"/>
      <c r="AK895" s="11"/>
      <c r="AL895" s="11"/>
      <c r="AM895" s="11"/>
      <c r="AN895" s="11"/>
      <c r="AO895" s="11"/>
    </row>
    <row r="896" ht="15.75" customHeight="1">
      <c r="U896" s="11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1"/>
      <c r="AJ896" s="11"/>
      <c r="AK896" s="11"/>
      <c r="AL896" s="11"/>
      <c r="AM896" s="11"/>
      <c r="AN896" s="11"/>
      <c r="AO896" s="11"/>
    </row>
    <row r="897" ht="15.75" customHeight="1">
      <c r="U897" s="11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1"/>
      <c r="AJ897" s="11"/>
      <c r="AK897" s="11"/>
      <c r="AL897" s="11"/>
      <c r="AM897" s="11"/>
      <c r="AN897" s="11"/>
      <c r="AO897" s="11"/>
    </row>
    <row r="898" ht="15.75" customHeight="1">
      <c r="U898" s="11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1"/>
      <c r="AJ898" s="11"/>
      <c r="AK898" s="11"/>
      <c r="AL898" s="11"/>
      <c r="AM898" s="11"/>
      <c r="AN898" s="11"/>
      <c r="AO898" s="11"/>
    </row>
    <row r="899" ht="15.75" customHeight="1">
      <c r="U899" s="11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1"/>
      <c r="AJ899" s="11"/>
      <c r="AK899" s="11"/>
      <c r="AL899" s="11"/>
      <c r="AM899" s="11"/>
      <c r="AN899" s="11"/>
      <c r="AO899" s="11"/>
    </row>
    <row r="900" ht="15.75" customHeight="1">
      <c r="U900" s="11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1"/>
      <c r="AJ900" s="11"/>
      <c r="AK900" s="11"/>
      <c r="AL900" s="11"/>
      <c r="AM900" s="11"/>
      <c r="AN900" s="11"/>
      <c r="AO900" s="11"/>
    </row>
    <row r="901" ht="15.75" customHeight="1">
      <c r="U901" s="11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1"/>
      <c r="AJ901" s="11"/>
      <c r="AK901" s="11"/>
      <c r="AL901" s="11"/>
      <c r="AM901" s="11"/>
      <c r="AN901" s="11"/>
      <c r="AO901" s="11"/>
    </row>
    <row r="902" ht="15.75" customHeight="1">
      <c r="U902" s="11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1"/>
      <c r="AJ902" s="11"/>
      <c r="AK902" s="11"/>
      <c r="AL902" s="11"/>
      <c r="AM902" s="11"/>
      <c r="AN902" s="11"/>
      <c r="AO902" s="11"/>
    </row>
    <row r="903" ht="15.75" customHeight="1">
      <c r="U903" s="11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1"/>
      <c r="AJ903" s="11"/>
      <c r="AK903" s="11"/>
      <c r="AL903" s="11"/>
      <c r="AM903" s="11"/>
      <c r="AN903" s="11"/>
      <c r="AO903" s="11"/>
    </row>
    <row r="904" ht="15.75" customHeight="1">
      <c r="U904" s="11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1"/>
      <c r="AJ904" s="11"/>
      <c r="AK904" s="11"/>
      <c r="AL904" s="11"/>
      <c r="AM904" s="11"/>
      <c r="AN904" s="11"/>
      <c r="AO904" s="11"/>
    </row>
    <row r="905" ht="15.75" customHeight="1">
      <c r="U905" s="11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1"/>
      <c r="AJ905" s="11"/>
      <c r="AK905" s="11"/>
      <c r="AL905" s="11"/>
      <c r="AM905" s="11"/>
      <c r="AN905" s="11"/>
      <c r="AO905" s="11"/>
    </row>
    <row r="906" ht="15.75" customHeight="1">
      <c r="U906" s="11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1"/>
      <c r="AJ906" s="11"/>
      <c r="AK906" s="11"/>
      <c r="AL906" s="11"/>
      <c r="AM906" s="11"/>
      <c r="AN906" s="11"/>
      <c r="AO906" s="11"/>
    </row>
    <row r="907" ht="15.75" customHeight="1">
      <c r="U907" s="11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1"/>
      <c r="AJ907" s="11"/>
      <c r="AK907" s="11"/>
      <c r="AL907" s="11"/>
      <c r="AM907" s="11"/>
      <c r="AN907" s="11"/>
      <c r="AO907" s="11"/>
    </row>
    <row r="908" ht="15.75" customHeight="1">
      <c r="U908" s="11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1"/>
      <c r="AJ908" s="11"/>
      <c r="AK908" s="11"/>
      <c r="AL908" s="11"/>
      <c r="AM908" s="11"/>
      <c r="AN908" s="11"/>
      <c r="AO908" s="11"/>
    </row>
    <row r="909" ht="15.75" customHeight="1">
      <c r="U909" s="11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1"/>
      <c r="AJ909" s="11"/>
      <c r="AK909" s="11"/>
      <c r="AL909" s="11"/>
      <c r="AM909" s="11"/>
      <c r="AN909" s="11"/>
      <c r="AO909" s="11"/>
    </row>
    <row r="910" ht="15.75" customHeight="1">
      <c r="U910" s="11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1"/>
      <c r="AJ910" s="11"/>
      <c r="AK910" s="11"/>
      <c r="AL910" s="11"/>
      <c r="AM910" s="11"/>
      <c r="AN910" s="11"/>
      <c r="AO910" s="11"/>
    </row>
    <row r="911" ht="15.75" customHeight="1">
      <c r="U911" s="11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1"/>
      <c r="AJ911" s="11"/>
      <c r="AK911" s="11"/>
      <c r="AL911" s="11"/>
      <c r="AM911" s="11"/>
      <c r="AN911" s="11"/>
      <c r="AO911" s="11"/>
    </row>
    <row r="912" ht="15.75" customHeight="1">
      <c r="U912" s="11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1"/>
      <c r="AJ912" s="11"/>
      <c r="AK912" s="11"/>
      <c r="AL912" s="11"/>
      <c r="AM912" s="11"/>
      <c r="AN912" s="11"/>
      <c r="AO912" s="11"/>
    </row>
    <row r="913" ht="15.75" customHeight="1">
      <c r="U913" s="11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1"/>
      <c r="AJ913" s="11"/>
      <c r="AK913" s="11"/>
      <c r="AL913" s="11"/>
      <c r="AM913" s="11"/>
      <c r="AN913" s="11"/>
      <c r="AO913" s="11"/>
    </row>
    <row r="914" ht="15.75" customHeight="1">
      <c r="U914" s="11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1"/>
      <c r="AJ914" s="11"/>
      <c r="AK914" s="11"/>
      <c r="AL914" s="11"/>
      <c r="AM914" s="11"/>
      <c r="AN914" s="11"/>
      <c r="AO914" s="11"/>
    </row>
    <row r="915" ht="15.75" customHeight="1">
      <c r="U915" s="11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1"/>
      <c r="AJ915" s="11"/>
      <c r="AK915" s="11"/>
      <c r="AL915" s="11"/>
      <c r="AM915" s="11"/>
      <c r="AN915" s="11"/>
      <c r="AO915" s="11"/>
    </row>
    <row r="916" ht="15.75" customHeight="1">
      <c r="U916" s="11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1"/>
      <c r="AJ916" s="11"/>
      <c r="AK916" s="11"/>
      <c r="AL916" s="11"/>
      <c r="AM916" s="11"/>
      <c r="AN916" s="11"/>
      <c r="AO916" s="11"/>
    </row>
    <row r="917" ht="15.75" customHeight="1">
      <c r="U917" s="11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1"/>
      <c r="AJ917" s="11"/>
      <c r="AK917" s="11"/>
      <c r="AL917" s="11"/>
      <c r="AM917" s="11"/>
      <c r="AN917" s="11"/>
      <c r="AO917" s="11"/>
    </row>
    <row r="918" ht="15.75" customHeight="1">
      <c r="U918" s="11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1"/>
      <c r="AJ918" s="11"/>
      <c r="AK918" s="11"/>
      <c r="AL918" s="11"/>
      <c r="AM918" s="11"/>
      <c r="AN918" s="11"/>
      <c r="AO918" s="11"/>
    </row>
    <row r="919" ht="15.75" customHeight="1">
      <c r="U919" s="11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1"/>
      <c r="AJ919" s="11"/>
      <c r="AK919" s="11"/>
      <c r="AL919" s="11"/>
      <c r="AM919" s="11"/>
      <c r="AN919" s="11"/>
      <c r="AO919" s="11"/>
    </row>
    <row r="920" ht="15.75" customHeight="1">
      <c r="U920" s="11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1"/>
      <c r="AJ920" s="11"/>
      <c r="AK920" s="11"/>
      <c r="AL920" s="11"/>
      <c r="AM920" s="11"/>
      <c r="AN920" s="11"/>
      <c r="AO920" s="11"/>
    </row>
    <row r="921" ht="15.75" customHeight="1">
      <c r="U921" s="11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1"/>
      <c r="AJ921" s="11"/>
      <c r="AK921" s="11"/>
      <c r="AL921" s="11"/>
      <c r="AM921" s="11"/>
      <c r="AN921" s="11"/>
      <c r="AO921" s="11"/>
    </row>
    <row r="922" ht="15.75" customHeight="1">
      <c r="U922" s="11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1"/>
      <c r="AJ922" s="11"/>
      <c r="AK922" s="11"/>
      <c r="AL922" s="11"/>
      <c r="AM922" s="11"/>
      <c r="AN922" s="11"/>
      <c r="AO922" s="11"/>
    </row>
    <row r="923" ht="15.75" customHeight="1">
      <c r="U923" s="11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1"/>
      <c r="AJ923" s="11"/>
      <c r="AK923" s="11"/>
      <c r="AL923" s="11"/>
      <c r="AM923" s="11"/>
      <c r="AN923" s="11"/>
      <c r="AO923" s="11"/>
    </row>
    <row r="924" ht="15.75" customHeight="1">
      <c r="U924" s="11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1"/>
      <c r="AJ924" s="11"/>
      <c r="AK924" s="11"/>
      <c r="AL924" s="11"/>
      <c r="AM924" s="11"/>
      <c r="AN924" s="11"/>
      <c r="AO924" s="11"/>
    </row>
    <row r="925" ht="15.75" customHeight="1">
      <c r="U925" s="11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1"/>
      <c r="AJ925" s="11"/>
      <c r="AK925" s="11"/>
      <c r="AL925" s="11"/>
      <c r="AM925" s="11"/>
      <c r="AN925" s="11"/>
      <c r="AO925" s="11"/>
    </row>
    <row r="926" ht="15.75" customHeight="1">
      <c r="U926" s="11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1"/>
      <c r="AJ926" s="11"/>
      <c r="AK926" s="11"/>
      <c r="AL926" s="11"/>
      <c r="AM926" s="11"/>
      <c r="AN926" s="11"/>
      <c r="AO926" s="11"/>
    </row>
    <row r="927" ht="15.75" customHeight="1">
      <c r="U927" s="11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1"/>
      <c r="AJ927" s="11"/>
      <c r="AK927" s="11"/>
      <c r="AL927" s="11"/>
      <c r="AM927" s="11"/>
      <c r="AN927" s="11"/>
      <c r="AO927" s="11"/>
    </row>
    <row r="928" ht="15.75" customHeight="1">
      <c r="U928" s="11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1"/>
      <c r="AJ928" s="11"/>
      <c r="AK928" s="11"/>
      <c r="AL928" s="11"/>
      <c r="AM928" s="11"/>
      <c r="AN928" s="11"/>
      <c r="AO928" s="11"/>
    </row>
    <row r="929" ht="15.75" customHeight="1">
      <c r="U929" s="11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1"/>
      <c r="AJ929" s="11"/>
      <c r="AK929" s="11"/>
      <c r="AL929" s="11"/>
      <c r="AM929" s="11"/>
      <c r="AN929" s="11"/>
      <c r="AO929" s="11"/>
    </row>
    <row r="930" ht="15.75" customHeight="1">
      <c r="U930" s="11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1"/>
      <c r="AJ930" s="11"/>
      <c r="AK930" s="11"/>
      <c r="AL930" s="11"/>
      <c r="AM930" s="11"/>
      <c r="AN930" s="11"/>
      <c r="AO930" s="11"/>
    </row>
    <row r="931" ht="15.75" customHeight="1">
      <c r="U931" s="11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1"/>
      <c r="AJ931" s="11"/>
      <c r="AK931" s="11"/>
      <c r="AL931" s="11"/>
      <c r="AM931" s="11"/>
      <c r="AN931" s="11"/>
      <c r="AO931" s="11"/>
    </row>
    <row r="932" ht="15.75" customHeight="1">
      <c r="U932" s="11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1"/>
      <c r="AJ932" s="11"/>
      <c r="AK932" s="11"/>
      <c r="AL932" s="11"/>
      <c r="AM932" s="11"/>
      <c r="AN932" s="11"/>
      <c r="AO932" s="11"/>
    </row>
    <row r="933" ht="15.75" customHeight="1">
      <c r="U933" s="11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1"/>
      <c r="AJ933" s="11"/>
      <c r="AK933" s="11"/>
      <c r="AL933" s="11"/>
      <c r="AM933" s="11"/>
      <c r="AN933" s="11"/>
      <c r="AO933" s="11"/>
    </row>
    <row r="934" ht="15.75" customHeight="1">
      <c r="U934" s="11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1"/>
      <c r="AJ934" s="11"/>
      <c r="AK934" s="11"/>
      <c r="AL934" s="11"/>
      <c r="AM934" s="11"/>
      <c r="AN934" s="11"/>
      <c r="AO934" s="11"/>
    </row>
    <row r="935" ht="15.75" customHeight="1">
      <c r="U935" s="11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1"/>
      <c r="AJ935" s="11"/>
      <c r="AK935" s="11"/>
      <c r="AL935" s="11"/>
      <c r="AM935" s="11"/>
      <c r="AN935" s="11"/>
      <c r="AO935" s="11"/>
    </row>
    <row r="936" ht="15.75" customHeight="1">
      <c r="U936" s="11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1"/>
      <c r="AJ936" s="11"/>
      <c r="AK936" s="11"/>
      <c r="AL936" s="11"/>
      <c r="AM936" s="11"/>
      <c r="AN936" s="11"/>
      <c r="AO936" s="11"/>
    </row>
    <row r="937" ht="15.75" customHeight="1">
      <c r="U937" s="11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1"/>
      <c r="AJ937" s="11"/>
      <c r="AK937" s="11"/>
      <c r="AL937" s="11"/>
      <c r="AM937" s="11"/>
      <c r="AN937" s="11"/>
      <c r="AO937" s="11"/>
    </row>
    <row r="938" ht="15.75" customHeight="1">
      <c r="U938" s="11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1"/>
      <c r="AJ938" s="11"/>
      <c r="AK938" s="11"/>
      <c r="AL938" s="11"/>
      <c r="AM938" s="11"/>
      <c r="AN938" s="11"/>
      <c r="AO938" s="11"/>
    </row>
    <row r="939" ht="15.75" customHeight="1">
      <c r="U939" s="11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1"/>
      <c r="AJ939" s="11"/>
      <c r="AK939" s="11"/>
      <c r="AL939" s="11"/>
      <c r="AM939" s="11"/>
      <c r="AN939" s="11"/>
      <c r="AO939" s="11"/>
    </row>
    <row r="940" ht="15.75" customHeight="1">
      <c r="U940" s="11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1"/>
      <c r="AJ940" s="11"/>
      <c r="AK940" s="11"/>
      <c r="AL940" s="11"/>
      <c r="AM940" s="11"/>
      <c r="AN940" s="11"/>
      <c r="AO940" s="11"/>
    </row>
    <row r="941" ht="15.75" customHeight="1">
      <c r="U941" s="11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1"/>
      <c r="AJ941" s="11"/>
      <c r="AK941" s="11"/>
      <c r="AL941" s="11"/>
      <c r="AM941" s="11"/>
      <c r="AN941" s="11"/>
      <c r="AO941" s="11"/>
    </row>
    <row r="942" ht="15.75" customHeight="1">
      <c r="U942" s="11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1"/>
      <c r="AJ942" s="11"/>
      <c r="AK942" s="11"/>
      <c r="AL942" s="11"/>
      <c r="AM942" s="11"/>
      <c r="AN942" s="11"/>
      <c r="AO942" s="11"/>
    </row>
    <row r="943" ht="15.75" customHeight="1">
      <c r="U943" s="11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1"/>
      <c r="AJ943" s="11"/>
      <c r="AK943" s="11"/>
      <c r="AL943" s="11"/>
      <c r="AM943" s="11"/>
      <c r="AN943" s="11"/>
      <c r="AO943" s="11"/>
    </row>
    <row r="944" ht="15.75" customHeight="1">
      <c r="U944" s="11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1"/>
      <c r="AJ944" s="11"/>
      <c r="AK944" s="11"/>
      <c r="AL944" s="11"/>
      <c r="AM944" s="11"/>
      <c r="AN944" s="11"/>
      <c r="AO944" s="11"/>
    </row>
    <row r="945" ht="15.75" customHeight="1">
      <c r="U945" s="11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1"/>
      <c r="AJ945" s="11"/>
      <c r="AK945" s="11"/>
      <c r="AL945" s="11"/>
      <c r="AM945" s="11"/>
      <c r="AN945" s="11"/>
      <c r="AO945" s="11"/>
    </row>
    <row r="946" ht="15.75" customHeight="1">
      <c r="U946" s="11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1"/>
      <c r="AJ946" s="11"/>
      <c r="AK946" s="11"/>
      <c r="AL946" s="11"/>
      <c r="AM946" s="11"/>
      <c r="AN946" s="11"/>
      <c r="AO946" s="11"/>
    </row>
    <row r="947" ht="15.75" customHeight="1">
      <c r="U947" s="11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1"/>
      <c r="AJ947" s="11"/>
      <c r="AK947" s="11"/>
      <c r="AL947" s="11"/>
      <c r="AM947" s="11"/>
      <c r="AN947" s="11"/>
      <c r="AO947" s="11"/>
    </row>
    <row r="948" ht="15.75" customHeight="1">
      <c r="U948" s="11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1"/>
      <c r="AJ948" s="11"/>
      <c r="AK948" s="11"/>
      <c r="AL948" s="11"/>
      <c r="AM948" s="11"/>
      <c r="AN948" s="11"/>
      <c r="AO948" s="11"/>
    </row>
    <row r="949" ht="15.75" customHeight="1">
      <c r="U949" s="11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1"/>
      <c r="AJ949" s="11"/>
      <c r="AK949" s="11"/>
      <c r="AL949" s="11"/>
      <c r="AM949" s="11"/>
      <c r="AN949" s="11"/>
      <c r="AO949" s="11"/>
    </row>
    <row r="950" ht="15.75" customHeight="1">
      <c r="U950" s="11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1"/>
      <c r="AJ950" s="11"/>
      <c r="AK950" s="11"/>
      <c r="AL950" s="11"/>
      <c r="AM950" s="11"/>
      <c r="AN950" s="11"/>
      <c r="AO950" s="11"/>
    </row>
    <row r="951" ht="15.75" customHeight="1">
      <c r="U951" s="11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1"/>
      <c r="AJ951" s="11"/>
      <c r="AK951" s="11"/>
      <c r="AL951" s="11"/>
      <c r="AM951" s="11"/>
      <c r="AN951" s="11"/>
      <c r="AO951" s="11"/>
    </row>
    <row r="952" ht="15.75" customHeight="1">
      <c r="U952" s="11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1"/>
      <c r="AJ952" s="11"/>
      <c r="AK952" s="11"/>
      <c r="AL952" s="11"/>
      <c r="AM952" s="11"/>
      <c r="AN952" s="11"/>
      <c r="AO952" s="11"/>
    </row>
    <row r="953" ht="15.75" customHeight="1">
      <c r="U953" s="11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1"/>
      <c r="AJ953" s="11"/>
      <c r="AK953" s="11"/>
      <c r="AL953" s="11"/>
      <c r="AM953" s="11"/>
      <c r="AN953" s="11"/>
      <c r="AO953" s="11"/>
    </row>
    <row r="954" ht="15.75" customHeight="1">
      <c r="U954" s="11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  <c r="AH954" s="10"/>
      <c r="AI954" s="11"/>
      <c r="AJ954" s="11"/>
      <c r="AK954" s="11"/>
      <c r="AL954" s="11"/>
      <c r="AM954" s="11"/>
      <c r="AN954" s="11"/>
      <c r="AO954" s="11"/>
    </row>
    <row r="955" ht="15.75" customHeight="1">
      <c r="U955" s="11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  <c r="AH955" s="10"/>
      <c r="AI955" s="11"/>
      <c r="AJ955" s="11"/>
      <c r="AK955" s="11"/>
      <c r="AL955" s="11"/>
      <c r="AM955" s="11"/>
      <c r="AN955" s="11"/>
      <c r="AO955" s="11"/>
    </row>
    <row r="956" ht="15.75" customHeight="1">
      <c r="U956" s="11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  <c r="AH956" s="10"/>
      <c r="AI956" s="11"/>
      <c r="AJ956" s="11"/>
      <c r="AK956" s="11"/>
      <c r="AL956" s="11"/>
      <c r="AM956" s="11"/>
      <c r="AN956" s="11"/>
      <c r="AO956" s="11"/>
    </row>
    <row r="957" ht="15.75" customHeight="1">
      <c r="U957" s="11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  <c r="AH957" s="10"/>
      <c r="AI957" s="11"/>
      <c r="AJ957" s="11"/>
      <c r="AK957" s="11"/>
      <c r="AL957" s="11"/>
      <c r="AM957" s="11"/>
      <c r="AN957" s="11"/>
      <c r="AO957" s="11"/>
    </row>
    <row r="958" ht="15.75" customHeight="1">
      <c r="U958" s="11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  <c r="AH958" s="10"/>
      <c r="AI958" s="11"/>
      <c r="AJ958" s="11"/>
      <c r="AK958" s="11"/>
      <c r="AL958" s="11"/>
      <c r="AM958" s="11"/>
      <c r="AN958" s="11"/>
      <c r="AO958" s="11"/>
    </row>
    <row r="959" ht="15.75" customHeight="1">
      <c r="U959" s="11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  <c r="AH959" s="10"/>
      <c r="AI959" s="11"/>
      <c r="AJ959" s="11"/>
      <c r="AK959" s="11"/>
      <c r="AL959" s="11"/>
      <c r="AM959" s="11"/>
      <c r="AN959" s="11"/>
      <c r="AO959" s="11"/>
    </row>
    <row r="960" ht="15.75" customHeight="1">
      <c r="U960" s="11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  <c r="AH960" s="10"/>
      <c r="AI960" s="11"/>
      <c r="AJ960" s="11"/>
      <c r="AK960" s="11"/>
      <c r="AL960" s="11"/>
      <c r="AM960" s="11"/>
      <c r="AN960" s="11"/>
      <c r="AO960" s="11"/>
    </row>
    <row r="961" ht="15.75" customHeight="1">
      <c r="U961" s="11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1"/>
      <c r="AJ961" s="11"/>
      <c r="AK961" s="11"/>
      <c r="AL961" s="11"/>
      <c r="AM961" s="11"/>
      <c r="AN961" s="11"/>
      <c r="AO961" s="11"/>
    </row>
    <row r="962" ht="15.75" customHeight="1">
      <c r="U962" s="11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1"/>
      <c r="AJ962" s="11"/>
      <c r="AK962" s="11"/>
      <c r="AL962" s="11"/>
      <c r="AM962" s="11"/>
      <c r="AN962" s="11"/>
      <c r="AO962" s="11"/>
    </row>
    <row r="963" ht="15.75" customHeight="1">
      <c r="U963" s="11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  <c r="AH963" s="10"/>
      <c r="AI963" s="11"/>
      <c r="AJ963" s="11"/>
      <c r="AK963" s="11"/>
      <c r="AL963" s="11"/>
      <c r="AM963" s="11"/>
      <c r="AN963" s="11"/>
      <c r="AO963" s="11"/>
    </row>
    <row r="964" ht="15.75" customHeight="1">
      <c r="U964" s="11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  <c r="AH964" s="10"/>
      <c r="AI964" s="11"/>
      <c r="AJ964" s="11"/>
      <c r="AK964" s="11"/>
      <c r="AL964" s="11"/>
      <c r="AM964" s="11"/>
      <c r="AN964" s="11"/>
      <c r="AO964" s="11"/>
    </row>
    <row r="965" ht="15.75" customHeight="1">
      <c r="U965" s="11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  <c r="AH965" s="10"/>
      <c r="AI965" s="11"/>
      <c r="AJ965" s="11"/>
      <c r="AK965" s="11"/>
      <c r="AL965" s="11"/>
      <c r="AM965" s="11"/>
      <c r="AN965" s="11"/>
      <c r="AO965" s="11"/>
    </row>
    <row r="966" ht="15.75" customHeight="1">
      <c r="U966" s="11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  <c r="AH966" s="10"/>
      <c r="AI966" s="11"/>
      <c r="AJ966" s="11"/>
      <c r="AK966" s="11"/>
      <c r="AL966" s="11"/>
      <c r="AM966" s="11"/>
      <c r="AN966" s="11"/>
      <c r="AO966" s="11"/>
    </row>
    <row r="967" ht="15.75" customHeight="1">
      <c r="U967" s="11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  <c r="AH967" s="10"/>
      <c r="AI967" s="11"/>
      <c r="AJ967" s="11"/>
      <c r="AK967" s="11"/>
      <c r="AL967" s="11"/>
      <c r="AM967" s="11"/>
      <c r="AN967" s="11"/>
      <c r="AO967" s="11"/>
    </row>
    <row r="968" ht="15.75" customHeight="1">
      <c r="U968" s="11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  <c r="AH968" s="10"/>
      <c r="AI968" s="11"/>
      <c r="AJ968" s="11"/>
      <c r="AK968" s="11"/>
      <c r="AL968" s="11"/>
      <c r="AM968" s="11"/>
      <c r="AN968" s="11"/>
      <c r="AO968" s="11"/>
    </row>
    <row r="969" ht="15.75" customHeight="1">
      <c r="U969" s="11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  <c r="AH969" s="10"/>
      <c r="AI969" s="11"/>
      <c r="AJ969" s="11"/>
      <c r="AK969" s="11"/>
      <c r="AL969" s="11"/>
      <c r="AM969" s="11"/>
      <c r="AN969" s="11"/>
      <c r="AO969" s="11"/>
    </row>
    <row r="970" ht="15.75" customHeight="1">
      <c r="U970" s="11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  <c r="AH970" s="10"/>
      <c r="AI970" s="11"/>
      <c r="AJ970" s="11"/>
      <c r="AK970" s="11"/>
      <c r="AL970" s="11"/>
      <c r="AM970" s="11"/>
      <c r="AN970" s="11"/>
      <c r="AO970" s="11"/>
    </row>
    <row r="971" ht="15.75" customHeight="1">
      <c r="U971" s="11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  <c r="AH971" s="10"/>
      <c r="AI971" s="11"/>
      <c r="AJ971" s="11"/>
      <c r="AK971" s="11"/>
      <c r="AL971" s="11"/>
      <c r="AM971" s="11"/>
      <c r="AN971" s="11"/>
      <c r="AO971" s="11"/>
    </row>
    <row r="972" ht="15.75" customHeight="1">
      <c r="U972" s="11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  <c r="AH972" s="10"/>
      <c r="AI972" s="11"/>
      <c r="AJ972" s="11"/>
      <c r="AK972" s="11"/>
      <c r="AL972" s="11"/>
      <c r="AM972" s="11"/>
      <c r="AN972" s="11"/>
      <c r="AO972" s="11"/>
    </row>
    <row r="973" ht="15.75" customHeight="1">
      <c r="U973" s="11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  <c r="AH973" s="10"/>
      <c r="AI973" s="11"/>
      <c r="AJ973" s="11"/>
      <c r="AK973" s="11"/>
      <c r="AL973" s="11"/>
      <c r="AM973" s="11"/>
      <c r="AN973" s="11"/>
      <c r="AO973" s="11"/>
    </row>
    <row r="974" ht="15.75" customHeight="1">
      <c r="U974" s="11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  <c r="AH974" s="10"/>
      <c r="AI974" s="11"/>
      <c r="AJ974" s="11"/>
      <c r="AK974" s="11"/>
      <c r="AL974" s="11"/>
      <c r="AM974" s="11"/>
      <c r="AN974" s="11"/>
      <c r="AO974" s="11"/>
    </row>
    <row r="975" ht="15.75" customHeight="1">
      <c r="U975" s="11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  <c r="AH975" s="10"/>
      <c r="AI975" s="11"/>
      <c r="AJ975" s="11"/>
      <c r="AK975" s="11"/>
      <c r="AL975" s="11"/>
      <c r="AM975" s="11"/>
      <c r="AN975" s="11"/>
      <c r="AO975" s="11"/>
    </row>
    <row r="976" ht="15.75" customHeight="1">
      <c r="U976" s="11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  <c r="AH976" s="10"/>
      <c r="AI976" s="11"/>
      <c r="AJ976" s="11"/>
      <c r="AK976" s="11"/>
      <c r="AL976" s="11"/>
      <c r="AM976" s="11"/>
      <c r="AN976" s="11"/>
      <c r="AO976" s="11"/>
    </row>
    <row r="977" ht="15.75" customHeight="1">
      <c r="U977" s="11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  <c r="AH977" s="10"/>
      <c r="AI977" s="11"/>
      <c r="AJ977" s="11"/>
      <c r="AK977" s="11"/>
      <c r="AL977" s="11"/>
      <c r="AM977" s="11"/>
      <c r="AN977" s="11"/>
      <c r="AO977" s="11"/>
    </row>
    <row r="978" ht="15.75" customHeight="1">
      <c r="U978" s="11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  <c r="AH978" s="10"/>
      <c r="AI978" s="11"/>
      <c r="AJ978" s="11"/>
      <c r="AK978" s="11"/>
      <c r="AL978" s="11"/>
      <c r="AM978" s="11"/>
      <c r="AN978" s="11"/>
      <c r="AO978" s="11"/>
    </row>
    <row r="979" ht="15.75" customHeight="1">
      <c r="U979" s="11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  <c r="AH979" s="10"/>
      <c r="AI979" s="11"/>
      <c r="AJ979" s="11"/>
      <c r="AK979" s="11"/>
      <c r="AL979" s="11"/>
      <c r="AM979" s="11"/>
      <c r="AN979" s="11"/>
      <c r="AO979" s="11"/>
    </row>
    <row r="980" ht="15.75" customHeight="1">
      <c r="U980" s="11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  <c r="AH980" s="10"/>
      <c r="AI980" s="11"/>
      <c r="AJ980" s="11"/>
      <c r="AK980" s="11"/>
      <c r="AL980" s="11"/>
      <c r="AM980" s="11"/>
      <c r="AN980" s="11"/>
      <c r="AO980" s="11"/>
    </row>
    <row r="981" ht="15.75" customHeight="1">
      <c r="U981" s="11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  <c r="AH981" s="10"/>
      <c r="AI981" s="11"/>
      <c r="AJ981" s="11"/>
      <c r="AK981" s="11"/>
      <c r="AL981" s="11"/>
      <c r="AM981" s="11"/>
      <c r="AN981" s="11"/>
      <c r="AO981" s="11"/>
    </row>
    <row r="982" ht="15.75" customHeight="1">
      <c r="U982" s="11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  <c r="AH982" s="10"/>
      <c r="AI982" s="11"/>
      <c r="AJ982" s="11"/>
      <c r="AK982" s="11"/>
      <c r="AL982" s="11"/>
      <c r="AM982" s="11"/>
      <c r="AN982" s="11"/>
      <c r="AO982" s="11"/>
    </row>
    <row r="983" ht="15.75" customHeight="1">
      <c r="U983" s="11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  <c r="AH983" s="10"/>
      <c r="AI983" s="11"/>
      <c r="AJ983" s="11"/>
      <c r="AK983" s="11"/>
      <c r="AL983" s="11"/>
      <c r="AM983" s="11"/>
      <c r="AN983" s="11"/>
      <c r="AO983" s="11"/>
    </row>
    <row r="984" ht="15.75" customHeight="1">
      <c r="U984" s="11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  <c r="AH984" s="10"/>
      <c r="AI984" s="11"/>
      <c r="AJ984" s="11"/>
      <c r="AK984" s="11"/>
      <c r="AL984" s="11"/>
      <c r="AM984" s="11"/>
      <c r="AN984" s="11"/>
      <c r="AO984" s="11"/>
    </row>
    <row r="985" ht="15.75" customHeight="1">
      <c r="U985" s="11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  <c r="AH985" s="10"/>
      <c r="AI985" s="11"/>
      <c r="AJ985" s="11"/>
      <c r="AK985" s="11"/>
      <c r="AL985" s="11"/>
      <c r="AM985" s="11"/>
      <c r="AN985" s="11"/>
      <c r="AO985" s="11"/>
    </row>
    <row r="986" ht="15.75" customHeight="1">
      <c r="U986" s="11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  <c r="AH986" s="10"/>
      <c r="AI986" s="11"/>
      <c r="AJ986" s="11"/>
      <c r="AK986" s="11"/>
      <c r="AL986" s="11"/>
      <c r="AM986" s="11"/>
      <c r="AN986" s="11"/>
      <c r="AO986" s="11"/>
    </row>
    <row r="987" ht="15.75" customHeight="1">
      <c r="U987" s="11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  <c r="AH987" s="10"/>
      <c r="AI987" s="11"/>
      <c r="AJ987" s="11"/>
      <c r="AK987" s="11"/>
      <c r="AL987" s="11"/>
      <c r="AM987" s="11"/>
      <c r="AN987" s="11"/>
      <c r="AO987" s="11"/>
    </row>
    <row r="988" ht="15.75" customHeight="1">
      <c r="U988" s="11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  <c r="AH988" s="10"/>
      <c r="AI988" s="11"/>
      <c r="AJ988" s="11"/>
      <c r="AK988" s="11"/>
      <c r="AL988" s="11"/>
      <c r="AM988" s="11"/>
      <c r="AN988" s="11"/>
      <c r="AO988" s="11"/>
    </row>
    <row r="989" ht="15.75" customHeight="1">
      <c r="U989" s="11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  <c r="AH989" s="10"/>
      <c r="AI989" s="11"/>
      <c r="AJ989" s="11"/>
      <c r="AK989" s="11"/>
      <c r="AL989" s="11"/>
      <c r="AM989" s="11"/>
      <c r="AN989" s="11"/>
      <c r="AO989" s="11"/>
    </row>
    <row r="990" ht="15.75" customHeight="1">
      <c r="U990" s="11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  <c r="AH990" s="10"/>
      <c r="AI990" s="11"/>
      <c r="AJ990" s="11"/>
      <c r="AK990" s="11"/>
      <c r="AL990" s="11"/>
      <c r="AM990" s="11"/>
      <c r="AN990" s="11"/>
      <c r="AO990" s="11"/>
    </row>
    <row r="991" ht="15.75" customHeight="1">
      <c r="U991" s="11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  <c r="AH991" s="10"/>
      <c r="AI991" s="11"/>
      <c r="AJ991" s="11"/>
      <c r="AK991" s="11"/>
      <c r="AL991" s="11"/>
      <c r="AM991" s="11"/>
      <c r="AN991" s="11"/>
      <c r="AO991" s="11"/>
    </row>
    <row r="992" ht="15.75" customHeight="1">
      <c r="U992" s="11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  <c r="AH992" s="10"/>
      <c r="AI992" s="11"/>
      <c r="AJ992" s="11"/>
      <c r="AK992" s="11"/>
      <c r="AL992" s="11"/>
      <c r="AM992" s="11"/>
      <c r="AN992" s="11"/>
      <c r="AO992" s="11"/>
    </row>
    <row r="993" ht="15.75" customHeight="1">
      <c r="U993" s="11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  <c r="AH993" s="10"/>
      <c r="AI993" s="11"/>
      <c r="AJ993" s="11"/>
      <c r="AK993" s="11"/>
      <c r="AL993" s="11"/>
      <c r="AM993" s="11"/>
      <c r="AN993" s="11"/>
      <c r="AO993" s="11"/>
    </row>
    <row r="994" ht="15.75" customHeight="1">
      <c r="U994" s="11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  <c r="AH994" s="10"/>
      <c r="AI994" s="11"/>
      <c r="AJ994" s="11"/>
      <c r="AK994" s="11"/>
      <c r="AL994" s="11"/>
      <c r="AM994" s="11"/>
      <c r="AN994" s="11"/>
      <c r="AO994" s="11"/>
    </row>
    <row r="995" ht="15.75" customHeight="1">
      <c r="U995" s="11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1"/>
      <c r="AJ995" s="11"/>
      <c r="AK995" s="11"/>
      <c r="AL995" s="11"/>
      <c r="AM995" s="11"/>
      <c r="AN995" s="11"/>
      <c r="AO995" s="11"/>
    </row>
    <row r="996" ht="15.75" customHeight="1">
      <c r="U996" s="11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1"/>
      <c r="AJ996" s="11"/>
      <c r="AK996" s="11"/>
      <c r="AL996" s="11"/>
      <c r="AM996" s="11"/>
      <c r="AN996" s="11"/>
      <c r="AO996" s="11"/>
    </row>
    <row r="997" ht="15.75" customHeight="1">
      <c r="U997" s="11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  <c r="AH997" s="10"/>
      <c r="AI997" s="11"/>
      <c r="AJ997" s="11"/>
      <c r="AK997" s="11"/>
      <c r="AL997" s="11"/>
      <c r="AM997" s="11"/>
      <c r="AN997" s="11"/>
      <c r="AO997" s="11"/>
    </row>
    <row r="998" ht="15.75" customHeight="1">
      <c r="U998" s="11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  <c r="AH998" s="10"/>
      <c r="AI998" s="11"/>
      <c r="AJ998" s="11"/>
      <c r="AK998" s="11"/>
      <c r="AL998" s="11"/>
      <c r="AM998" s="11"/>
      <c r="AN998" s="11"/>
      <c r="AO998" s="11"/>
    </row>
    <row r="999" ht="15.75" customHeight="1">
      <c r="U999" s="11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  <c r="AH999" s="10"/>
      <c r="AI999" s="11"/>
      <c r="AJ999" s="11"/>
      <c r="AK999" s="11"/>
      <c r="AL999" s="11"/>
      <c r="AM999" s="11"/>
      <c r="AN999" s="11"/>
      <c r="AO999" s="11"/>
    </row>
    <row r="1000" ht="15.75" customHeight="1">
      <c r="U1000" s="11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  <c r="AH1000" s="10"/>
      <c r="AI1000" s="11"/>
      <c r="AJ1000" s="11"/>
      <c r="AK1000" s="11"/>
      <c r="AL1000" s="11"/>
      <c r="AM1000" s="11"/>
      <c r="AN1000" s="11"/>
      <c r="AO1000" s="11"/>
    </row>
  </sheetData>
  <mergeCells count="2">
    <mergeCell ref="H5:M5"/>
    <mergeCell ref="H6:M6"/>
  </mergeCells>
  <dataValidations>
    <dataValidation type="list" allowBlank="1" showErrorMessage="1" sqref="C18">
      <formula1>$V$1</formula1>
    </dataValidation>
    <dataValidation type="list" allowBlank="1" showErrorMessage="1" sqref="C30 C42 C54 C66 C78 C90 C102">
      <formula1>$V$1:$V$3</formula1>
    </dataValidation>
    <dataValidation type="list" allowBlank="1" showErrorMessage="1" sqref="B9">
      <formula1>$W$31:$W$85</formula1>
    </dataValidation>
    <dataValidation type="list" allowBlank="1" showErrorMessage="1" sqref="B8">
      <formula1>$V$9:$V$11</formula1>
    </dataValidation>
    <dataValidation type="list" allowBlank="1" showErrorMessage="1" sqref="J18 M18:P18 J30 M30:P30 J42 M42:P42 J54 M54:P54 J66 M66:P66 J78 M78:P78 J90 M90:P90 J102 M102:P102">
      <formula1>$V$10:$V$12</formula1>
    </dataValidation>
    <dataValidation type="list" allowBlank="1" showErrorMessage="1" sqref="D3:D10 D18 D30 D42 D54 D66 D78 D90 D102">
      <formula1>$AA$2:$AA$12</formula1>
    </dataValidation>
    <dataValidation type="list" allowBlank="1" showErrorMessage="1" sqref="E18 E30 E42 E54 E66 E78 E90 E102">
      <formula1>$W$16:$W$20</formula1>
    </dataValidation>
  </dataValidations>
  <printOptions/>
  <pageMargins bottom="1.0" footer="0.0" header="0.0" left="1.0" right="1.0" top="1.0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5.14"/>
    <col customWidth="1" min="3" max="3" width="25.71"/>
    <col customWidth="1" min="4" max="4" width="14.29"/>
    <col customWidth="1" min="5" max="5" width="22.57"/>
    <col customWidth="1" min="6" max="6" width="24.57"/>
    <col customWidth="1" min="7" max="7" width="17.86"/>
    <col customWidth="1" min="8" max="26" width="10.71"/>
  </cols>
  <sheetData>
    <row r="2">
      <c r="B2" s="126" t="s">
        <v>45</v>
      </c>
      <c r="C2" s="126" t="s">
        <v>46</v>
      </c>
      <c r="D2" s="126" t="s">
        <v>62</v>
      </c>
      <c r="E2" s="126" t="s">
        <v>63</v>
      </c>
      <c r="F2" s="126" t="s">
        <v>64</v>
      </c>
      <c r="G2" s="126" t="s">
        <v>142</v>
      </c>
    </row>
    <row r="3">
      <c r="B3" s="127">
        <f>+'Planilla caligus SIFA'!A18</f>
        <v>44863</v>
      </c>
      <c r="C3" s="128" t="str">
        <f>+'Planilla caligus SIFA'!B18</f>
        <v>P113</v>
      </c>
      <c r="D3" s="129">
        <f>+BITACORA!D16</f>
        <v>0.1</v>
      </c>
      <c r="E3" s="129">
        <f>+BITACORA!E16</f>
        <v>0.1</v>
      </c>
      <c r="F3" s="129">
        <f>+BITACORA!F16</f>
        <v>0</v>
      </c>
      <c r="G3" s="129">
        <f>+BITACORA!G16</f>
        <v>0.1</v>
      </c>
    </row>
    <row r="4">
      <c r="B4" s="127">
        <f>+'Planilla caligus SIFA'!A30</f>
        <v>44863</v>
      </c>
      <c r="C4" s="128" t="str">
        <f>+'Planilla caligus SIFA'!B30</f>
        <v>P114</v>
      </c>
      <c r="D4" s="129">
        <f>+BITACORA!J16</f>
        <v>0.2</v>
      </c>
      <c r="E4" s="129">
        <f>+BITACORA!K16</f>
        <v>0.1</v>
      </c>
      <c r="F4" s="129">
        <f>+BITACORA!L16</f>
        <v>0</v>
      </c>
      <c r="G4" s="129">
        <f>+BITACORA!M16</f>
        <v>0.1</v>
      </c>
    </row>
    <row r="5">
      <c r="B5" s="127">
        <f>+'Planilla caligus SIFA'!A42</f>
        <v>44863</v>
      </c>
      <c r="C5" s="128" t="str">
        <f>+'Planilla caligus SIFA'!B42</f>
        <v>P115</v>
      </c>
      <c r="D5" s="129">
        <f>+BITACORA!P16</f>
        <v>0.2</v>
      </c>
      <c r="E5" s="129">
        <f>+BITACORA!Q16</f>
        <v>0</v>
      </c>
      <c r="F5" s="129">
        <f>+BITACORA!R16</f>
        <v>0.1</v>
      </c>
      <c r="G5" s="129">
        <f>+BITACORA!S16</f>
        <v>0.1</v>
      </c>
    </row>
    <row r="6">
      <c r="B6" s="127">
        <f>+'Planilla caligus SIFA'!A54</f>
        <v>44863</v>
      </c>
      <c r="C6" s="128" t="str">
        <f>+'Planilla caligus SIFA'!B54</f>
        <v>P116</v>
      </c>
      <c r="D6" s="129">
        <f>+BITACORA!D31</f>
        <v>0</v>
      </c>
      <c r="E6" s="129">
        <f>+BITACORA!E31</f>
        <v>0.1</v>
      </c>
      <c r="F6" s="129">
        <f>+BITACORA!F31</f>
        <v>0</v>
      </c>
      <c r="G6" s="129">
        <f>+BITACORA!G31</f>
        <v>0.1</v>
      </c>
    </row>
    <row r="7">
      <c r="B7" s="127" t="str">
        <f>+'Planilla caligus SIFA'!A66</f>
        <v/>
      </c>
      <c r="C7" s="128" t="str">
        <f>+'Planilla caligus SIFA'!B66</f>
        <v/>
      </c>
      <c r="D7" s="129">
        <f>+BITACORA!J31</f>
        <v>0</v>
      </c>
      <c r="E7" s="129">
        <f>+BITACORA!K31</f>
        <v>0</v>
      </c>
      <c r="F7" s="129">
        <f>+BITACORA!L31</f>
        <v>0</v>
      </c>
      <c r="G7" s="129">
        <f>+BITACORA!M31</f>
        <v>0</v>
      </c>
    </row>
    <row r="8">
      <c r="B8" s="127" t="str">
        <f>+'Planilla caligus SIFA'!A78</f>
        <v/>
      </c>
      <c r="C8" s="128" t="str">
        <f>+'Planilla caligus SIFA'!B78</f>
        <v/>
      </c>
      <c r="D8" s="129">
        <f>+BITACORA!P31</f>
        <v>0</v>
      </c>
      <c r="E8" s="129">
        <f>+BITACORA!Q31</f>
        <v>0</v>
      </c>
      <c r="F8" s="129">
        <f>+BITACORA!R31</f>
        <v>0</v>
      </c>
      <c r="G8" s="129">
        <f>+BITACORA!S31</f>
        <v>0</v>
      </c>
    </row>
    <row r="9">
      <c r="B9" s="59"/>
      <c r="C9" s="130"/>
      <c r="D9" s="131">
        <f t="shared" ref="D9:G9" si="1">AVERAGE(D3:D8)</f>
        <v>0.08333333333</v>
      </c>
      <c r="E9" s="131">
        <f t="shared" si="1"/>
        <v>0.05</v>
      </c>
      <c r="F9" s="131">
        <f t="shared" si="1"/>
        <v>0.01666666667</v>
      </c>
      <c r="G9" s="131">
        <f t="shared" si="1"/>
        <v>0.06666666667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480314960629921" footer="0.0" header="0.0" left="0.7086614173228347" right="0.7086614173228347" top="0.7480314960629921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3.14"/>
    <col customWidth="1" min="3" max="3" width="6.29"/>
    <col customWidth="1" min="4" max="4" width="9.0"/>
    <col customWidth="1" min="5" max="5" width="11.0"/>
    <col customWidth="1" min="6" max="6" width="11.57"/>
    <col customWidth="1" min="7" max="7" width="7.86"/>
    <col customWidth="1" min="8" max="8" width="2.14"/>
    <col customWidth="1" min="9" max="9" width="7.29"/>
    <col customWidth="1" min="10" max="10" width="7.86"/>
    <col customWidth="1" min="11" max="11" width="11.14"/>
    <col customWidth="1" min="12" max="12" width="10.71"/>
    <col customWidth="1" min="13" max="13" width="7.29"/>
    <col customWidth="1" min="14" max="14" width="2.14"/>
    <col customWidth="1" min="15" max="15" width="7.86"/>
    <col customWidth="1" min="16" max="16" width="8.57"/>
    <col customWidth="1" min="17" max="17" width="11.14"/>
    <col customWidth="1" min="18" max="18" width="10.0"/>
    <col customWidth="1" min="19" max="19" width="7.57"/>
    <col customWidth="1" min="20" max="26" width="10.71"/>
  </cols>
  <sheetData>
    <row r="1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ht="15.0" customHeight="1">
      <c r="A2" s="132"/>
      <c r="B2" s="132"/>
      <c r="C2" s="133" t="str">
        <f>+'Planilla caligus SIFA'!B9</f>
        <v>Semana 43 (24-OCT-2022 al 30-OCT-2022)</v>
      </c>
      <c r="G2" s="134"/>
      <c r="H2" s="134"/>
      <c r="I2" s="134"/>
      <c r="J2" s="134"/>
      <c r="K2" s="134"/>
      <c r="L2" s="134"/>
      <c r="M2" s="134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>
      <c r="A3" s="132"/>
      <c r="B3" s="132"/>
      <c r="C3" s="135" t="s">
        <v>143</v>
      </c>
      <c r="D3" s="135" t="str">
        <f>+'Planilla caligus SIFA'!B18</f>
        <v>P113</v>
      </c>
      <c r="E3" s="136">
        <f>+'Planilla caligus SIFA'!A18</f>
        <v>44863</v>
      </c>
      <c r="F3" s="134"/>
      <c r="G3" s="134"/>
      <c r="H3" s="134"/>
      <c r="I3" s="137" t="s">
        <v>143</v>
      </c>
      <c r="J3" s="137" t="str">
        <f>+'Planilla caligus SIFA'!B30</f>
        <v>P114</v>
      </c>
      <c r="K3" s="136">
        <f>+'Planilla caligus SIFA'!A30</f>
        <v>44863</v>
      </c>
      <c r="L3" s="134"/>
      <c r="M3" s="134"/>
      <c r="N3" s="132"/>
      <c r="O3" s="137" t="s">
        <v>143</v>
      </c>
      <c r="P3" s="137" t="str">
        <f>+'Planilla caligus SIFA'!B42</f>
        <v>P115</v>
      </c>
      <c r="Q3" s="136">
        <f>+'Planilla caligus SIFA'!A42</f>
        <v>44863</v>
      </c>
      <c r="R3" s="134"/>
      <c r="S3" s="134"/>
      <c r="T3" s="132"/>
      <c r="U3" s="132"/>
      <c r="V3" s="132"/>
      <c r="W3" s="132"/>
      <c r="X3" s="132"/>
      <c r="Y3" s="132"/>
      <c r="Z3" s="132"/>
    </row>
    <row r="4">
      <c r="A4" s="132"/>
      <c r="B4" s="132"/>
      <c r="C4" s="137" t="s">
        <v>144</v>
      </c>
      <c r="D4" s="137" t="s">
        <v>62</v>
      </c>
      <c r="E4" s="137" t="s">
        <v>63</v>
      </c>
      <c r="F4" s="137" t="s">
        <v>64</v>
      </c>
      <c r="G4" s="137" t="s">
        <v>145</v>
      </c>
      <c r="H4" s="134"/>
      <c r="I4" s="137" t="s">
        <v>144</v>
      </c>
      <c r="J4" s="137" t="s">
        <v>62</v>
      </c>
      <c r="K4" s="137" t="s">
        <v>63</v>
      </c>
      <c r="L4" s="137" t="s">
        <v>64</v>
      </c>
      <c r="M4" s="137" t="s">
        <v>145</v>
      </c>
      <c r="N4" s="132"/>
      <c r="O4" s="137" t="s">
        <v>144</v>
      </c>
      <c r="P4" s="137" t="s">
        <v>62</v>
      </c>
      <c r="Q4" s="137" t="s">
        <v>63</v>
      </c>
      <c r="R4" s="137" t="s">
        <v>64</v>
      </c>
      <c r="S4" s="137" t="s">
        <v>145</v>
      </c>
      <c r="T4" s="132"/>
      <c r="U4" s="132"/>
      <c r="V4" s="132"/>
      <c r="W4" s="132"/>
      <c r="X4" s="132"/>
      <c r="Y4" s="132"/>
      <c r="Z4" s="132"/>
    </row>
    <row r="5">
      <c r="A5" s="132"/>
      <c r="B5" s="132"/>
      <c r="C5" s="137">
        <v>1.0</v>
      </c>
      <c r="D5" s="137">
        <f>+'Planilla caligus SIFA'!R18</f>
        <v>0</v>
      </c>
      <c r="E5" s="137">
        <f>+'Planilla caligus SIFA'!S18</f>
        <v>0</v>
      </c>
      <c r="F5" s="137">
        <f>+'Planilla caligus SIFA'!T18</f>
        <v>0</v>
      </c>
      <c r="G5" s="137">
        <f t="shared" ref="G5:G15" si="1">+E5+F5</f>
        <v>0</v>
      </c>
      <c r="H5" s="134"/>
      <c r="I5" s="137">
        <v>1.0</v>
      </c>
      <c r="J5" s="137">
        <f>+'Planilla caligus SIFA'!R30</f>
        <v>0</v>
      </c>
      <c r="K5" s="137">
        <f>+'Planilla caligus SIFA'!S30</f>
        <v>0</v>
      </c>
      <c r="L5" s="137">
        <f>+'Planilla caligus SIFA'!T30</f>
        <v>0</v>
      </c>
      <c r="M5" s="137">
        <f t="shared" ref="M5:M15" si="2">+K5+L5</f>
        <v>0</v>
      </c>
      <c r="N5" s="132"/>
      <c r="O5" s="137">
        <v>1.0</v>
      </c>
      <c r="P5" s="137">
        <f>+'Planilla caligus SIFA'!R42</f>
        <v>0</v>
      </c>
      <c r="Q5" s="137">
        <f>+'Planilla caligus SIFA'!S42</f>
        <v>0</v>
      </c>
      <c r="R5" s="137">
        <f>+'Planilla caligus SIFA'!T42</f>
        <v>0</v>
      </c>
      <c r="S5" s="137">
        <f t="shared" ref="S5:S15" si="3">Q5+R5</f>
        <v>0</v>
      </c>
      <c r="T5" s="132"/>
      <c r="U5" s="132"/>
      <c r="V5" s="132"/>
      <c r="W5" s="132"/>
      <c r="X5" s="132"/>
      <c r="Y5" s="132"/>
      <c r="Z5" s="132"/>
    </row>
    <row r="6">
      <c r="A6" s="132"/>
      <c r="B6" s="132"/>
      <c r="C6" s="137">
        <v>2.0</v>
      </c>
      <c r="D6" s="137">
        <f>+'Planilla caligus SIFA'!R19</f>
        <v>0</v>
      </c>
      <c r="E6" s="137">
        <f>+'Planilla caligus SIFA'!S19</f>
        <v>0</v>
      </c>
      <c r="F6" s="137">
        <f>+'Planilla caligus SIFA'!T19</f>
        <v>0</v>
      </c>
      <c r="G6" s="137">
        <f t="shared" si="1"/>
        <v>0</v>
      </c>
      <c r="H6" s="134"/>
      <c r="I6" s="137">
        <v>2.0</v>
      </c>
      <c r="J6" s="137">
        <f>+'Planilla caligus SIFA'!R31</f>
        <v>0</v>
      </c>
      <c r="K6" s="137">
        <f>+'Planilla caligus SIFA'!S31</f>
        <v>0</v>
      </c>
      <c r="L6" s="137">
        <f>+'Planilla caligus SIFA'!T31</f>
        <v>0</v>
      </c>
      <c r="M6" s="137">
        <f t="shared" si="2"/>
        <v>0</v>
      </c>
      <c r="N6" s="132"/>
      <c r="O6" s="137">
        <v>2.0</v>
      </c>
      <c r="P6" s="137">
        <f>+'Planilla caligus SIFA'!R43</f>
        <v>1</v>
      </c>
      <c r="Q6" s="137">
        <f>+'Planilla caligus SIFA'!S43</f>
        <v>0</v>
      </c>
      <c r="R6" s="137">
        <f>+'Planilla caligus SIFA'!T43</f>
        <v>0</v>
      </c>
      <c r="S6" s="137">
        <f t="shared" si="3"/>
        <v>0</v>
      </c>
      <c r="T6" s="132"/>
      <c r="U6" s="132"/>
      <c r="V6" s="132"/>
      <c r="W6" s="132"/>
      <c r="X6" s="132"/>
      <c r="Y6" s="132"/>
      <c r="Z6" s="132"/>
    </row>
    <row r="7">
      <c r="A7" s="132"/>
      <c r="B7" s="132"/>
      <c r="C7" s="137">
        <v>3.0</v>
      </c>
      <c r="D7" s="137">
        <f>+'Planilla caligus SIFA'!R20</f>
        <v>0</v>
      </c>
      <c r="E7" s="137">
        <f>+'Planilla caligus SIFA'!S20</f>
        <v>0</v>
      </c>
      <c r="F7" s="137">
        <f>+'Planilla caligus SIFA'!T20</f>
        <v>0</v>
      </c>
      <c r="G7" s="137">
        <f t="shared" si="1"/>
        <v>0</v>
      </c>
      <c r="H7" s="134"/>
      <c r="I7" s="137">
        <v>3.0</v>
      </c>
      <c r="J7" s="137">
        <f>+'Planilla caligus SIFA'!R32</f>
        <v>1</v>
      </c>
      <c r="K7" s="137">
        <f>+'Planilla caligus SIFA'!S32</f>
        <v>0</v>
      </c>
      <c r="L7" s="137">
        <f>+'Planilla caligus SIFA'!T32</f>
        <v>0</v>
      </c>
      <c r="M7" s="137">
        <f t="shared" si="2"/>
        <v>0</v>
      </c>
      <c r="N7" s="132"/>
      <c r="O7" s="137">
        <v>3.0</v>
      </c>
      <c r="P7" s="137">
        <f>+'Planilla caligus SIFA'!R44</f>
        <v>0</v>
      </c>
      <c r="Q7" s="137">
        <f>+'Planilla caligus SIFA'!S44</f>
        <v>0</v>
      </c>
      <c r="R7" s="137">
        <f>+'Planilla caligus SIFA'!T44</f>
        <v>0</v>
      </c>
      <c r="S7" s="137">
        <f t="shared" si="3"/>
        <v>0</v>
      </c>
      <c r="T7" s="132"/>
      <c r="U7" s="132"/>
      <c r="V7" s="132"/>
      <c r="W7" s="132"/>
      <c r="X7" s="132"/>
      <c r="Y7" s="132"/>
      <c r="Z7" s="132"/>
    </row>
    <row r="8">
      <c r="A8" s="132"/>
      <c r="B8" s="132"/>
      <c r="C8" s="137">
        <v>4.0</v>
      </c>
      <c r="D8" s="137">
        <f>+'Planilla caligus SIFA'!R21</f>
        <v>0</v>
      </c>
      <c r="E8" s="137">
        <f>+'Planilla caligus SIFA'!S21</f>
        <v>0</v>
      </c>
      <c r="F8" s="137">
        <f>+'Planilla caligus SIFA'!T21</f>
        <v>0</v>
      </c>
      <c r="G8" s="137">
        <f t="shared" si="1"/>
        <v>0</v>
      </c>
      <c r="H8" s="134"/>
      <c r="I8" s="137">
        <v>4.0</v>
      </c>
      <c r="J8" s="137">
        <f>+'Planilla caligus SIFA'!R33</f>
        <v>0</v>
      </c>
      <c r="K8" s="137">
        <f>+'Planilla caligus SIFA'!S33</f>
        <v>1</v>
      </c>
      <c r="L8" s="137">
        <f>+'Planilla caligus SIFA'!T33</f>
        <v>0</v>
      </c>
      <c r="M8" s="137">
        <f t="shared" si="2"/>
        <v>1</v>
      </c>
      <c r="N8" s="132"/>
      <c r="O8" s="137">
        <v>4.0</v>
      </c>
      <c r="P8" s="137">
        <f>+'Planilla caligus SIFA'!R45</f>
        <v>0</v>
      </c>
      <c r="Q8" s="137">
        <f>+'Planilla caligus SIFA'!S45</f>
        <v>0</v>
      </c>
      <c r="R8" s="137">
        <f>+'Planilla caligus SIFA'!T45</f>
        <v>0</v>
      </c>
      <c r="S8" s="137">
        <f t="shared" si="3"/>
        <v>0</v>
      </c>
      <c r="T8" s="132"/>
      <c r="U8" s="132"/>
      <c r="V8" s="132"/>
      <c r="W8" s="132"/>
      <c r="X8" s="132"/>
      <c r="Y8" s="132"/>
      <c r="Z8" s="132"/>
    </row>
    <row r="9">
      <c r="A9" s="132"/>
      <c r="B9" s="132"/>
      <c r="C9" s="137">
        <v>5.0</v>
      </c>
      <c r="D9" s="137">
        <f>+'Planilla caligus SIFA'!R22</f>
        <v>1</v>
      </c>
      <c r="E9" s="137">
        <f>+'Planilla caligus SIFA'!S22</f>
        <v>0</v>
      </c>
      <c r="F9" s="137">
        <f>+'Planilla caligus SIFA'!T22</f>
        <v>0</v>
      </c>
      <c r="G9" s="137">
        <f t="shared" si="1"/>
        <v>0</v>
      </c>
      <c r="H9" s="134"/>
      <c r="I9" s="137">
        <v>5.0</v>
      </c>
      <c r="J9" s="137">
        <f>+'Planilla caligus SIFA'!R34</f>
        <v>0</v>
      </c>
      <c r="K9" s="137">
        <f>+'Planilla caligus SIFA'!S34</f>
        <v>0</v>
      </c>
      <c r="L9" s="137">
        <f>+'Planilla caligus SIFA'!T34</f>
        <v>0</v>
      </c>
      <c r="M9" s="137">
        <f t="shared" si="2"/>
        <v>0</v>
      </c>
      <c r="N9" s="132"/>
      <c r="O9" s="137">
        <v>5.0</v>
      </c>
      <c r="P9" s="137">
        <f>+'Planilla caligus SIFA'!R46</f>
        <v>0</v>
      </c>
      <c r="Q9" s="137">
        <f>+'Planilla caligus SIFA'!S46</f>
        <v>0</v>
      </c>
      <c r="R9" s="137">
        <f>+'Planilla caligus SIFA'!T46</f>
        <v>0</v>
      </c>
      <c r="S9" s="137">
        <f t="shared" si="3"/>
        <v>0</v>
      </c>
      <c r="T9" s="132"/>
      <c r="U9" s="132"/>
      <c r="V9" s="132"/>
      <c r="W9" s="132"/>
      <c r="X9" s="132"/>
      <c r="Y9" s="132"/>
      <c r="Z9" s="132"/>
    </row>
    <row r="10">
      <c r="A10" s="132"/>
      <c r="B10" s="132"/>
      <c r="C10" s="137">
        <v>6.0</v>
      </c>
      <c r="D10" s="137">
        <f>+'Planilla caligus SIFA'!R23</f>
        <v>0</v>
      </c>
      <c r="E10" s="137">
        <f>+'Planilla caligus SIFA'!S23</f>
        <v>0</v>
      </c>
      <c r="F10" s="137">
        <f>+'Planilla caligus SIFA'!T23</f>
        <v>0</v>
      </c>
      <c r="G10" s="137">
        <f t="shared" si="1"/>
        <v>0</v>
      </c>
      <c r="H10" s="134"/>
      <c r="I10" s="137">
        <v>6.0</v>
      </c>
      <c r="J10" s="137">
        <f>+'Planilla caligus SIFA'!R35</f>
        <v>0</v>
      </c>
      <c r="K10" s="137">
        <f>+'Planilla caligus SIFA'!S35</f>
        <v>0</v>
      </c>
      <c r="L10" s="137">
        <f>+'Planilla caligus SIFA'!T35</f>
        <v>0</v>
      </c>
      <c r="M10" s="137">
        <f t="shared" si="2"/>
        <v>0</v>
      </c>
      <c r="N10" s="132"/>
      <c r="O10" s="137">
        <v>6.0</v>
      </c>
      <c r="P10" s="137">
        <f>+'Planilla caligus SIFA'!R47</f>
        <v>0</v>
      </c>
      <c r="Q10" s="137">
        <f>+'Planilla caligus SIFA'!S47</f>
        <v>0</v>
      </c>
      <c r="R10" s="137">
        <f>+'Planilla caligus SIFA'!T47</f>
        <v>0</v>
      </c>
      <c r="S10" s="137">
        <f t="shared" si="3"/>
        <v>0</v>
      </c>
      <c r="T10" s="132"/>
      <c r="U10" s="132"/>
      <c r="V10" s="132"/>
      <c r="W10" s="132"/>
      <c r="X10" s="132"/>
      <c r="Y10" s="132"/>
      <c r="Z10" s="132"/>
    </row>
    <row r="11">
      <c r="A11" s="132"/>
      <c r="B11" s="132"/>
      <c r="C11" s="137">
        <v>7.0</v>
      </c>
      <c r="D11" s="137">
        <f>+'Planilla caligus SIFA'!R24</f>
        <v>0</v>
      </c>
      <c r="E11" s="137">
        <f>+'Planilla caligus SIFA'!S24</f>
        <v>0</v>
      </c>
      <c r="F11" s="137">
        <f>+'Planilla caligus SIFA'!T24</f>
        <v>0</v>
      </c>
      <c r="G11" s="137">
        <f t="shared" si="1"/>
        <v>0</v>
      </c>
      <c r="H11" s="134"/>
      <c r="I11" s="137">
        <v>7.0</v>
      </c>
      <c r="J11" s="137">
        <f>+'Planilla caligus SIFA'!R36</f>
        <v>0</v>
      </c>
      <c r="K11" s="137">
        <f>+'Planilla caligus SIFA'!S36</f>
        <v>0</v>
      </c>
      <c r="L11" s="137">
        <f>+'Planilla caligus SIFA'!T36</f>
        <v>0</v>
      </c>
      <c r="M11" s="137">
        <f t="shared" si="2"/>
        <v>0</v>
      </c>
      <c r="N11" s="132"/>
      <c r="O11" s="137">
        <v>7.0</v>
      </c>
      <c r="P11" s="137">
        <f>+'Planilla caligus SIFA'!R48</f>
        <v>0</v>
      </c>
      <c r="Q11" s="137">
        <f>+'Planilla caligus SIFA'!S48</f>
        <v>0</v>
      </c>
      <c r="R11" s="137">
        <f>+'Planilla caligus SIFA'!T48</f>
        <v>0</v>
      </c>
      <c r="S11" s="137">
        <f t="shared" si="3"/>
        <v>0</v>
      </c>
      <c r="T11" s="132"/>
      <c r="U11" s="132"/>
      <c r="V11" s="132"/>
      <c r="W11" s="132"/>
      <c r="X11" s="132"/>
      <c r="Y11" s="132"/>
      <c r="Z11" s="132"/>
    </row>
    <row r="12">
      <c r="A12" s="132"/>
      <c r="B12" s="132"/>
      <c r="C12" s="137">
        <v>8.0</v>
      </c>
      <c r="D12" s="137">
        <f>+'Planilla caligus SIFA'!R25</f>
        <v>0</v>
      </c>
      <c r="E12" s="137">
        <f>+'Planilla caligus SIFA'!S25</f>
        <v>0</v>
      </c>
      <c r="F12" s="137">
        <f>+'Planilla caligus SIFA'!T25</f>
        <v>0</v>
      </c>
      <c r="G12" s="137">
        <f t="shared" si="1"/>
        <v>0</v>
      </c>
      <c r="H12" s="134"/>
      <c r="I12" s="137">
        <v>8.0</v>
      </c>
      <c r="J12" s="137">
        <f>+'Planilla caligus SIFA'!R37</f>
        <v>0</v>
      </c>
      <c r="K12" s="137">
        <f>+'Planilla caligus SIFA'!S37</f>
        <v>0</v>
      </c>
      <c r="L12" s="137">
        <f>+'Planilla caligus SIFA'!T37</f>
        <v>0</v>
      </c>
      <c r="M12" s="137">
        <f t="shared" si="2"/>
        <v>0</v>
      </c>
      <c r="N12" s="132"/>
      <c r="O12" s="137">
        <v>8.0</v>
      </c>
      <c r="P12" s="137">
        <f>+'Planilla caligus SIFA'!R49</f>
        <v>0</v>
      </c>
      <c r="Q12" s="137">
        <f>+'Planilla caligus SIFA'!S49</f>
        <v>0</v>
      </c>
      <c r="R12" s="137">
        <f>+'Planilla caligus SIFA'!T49</f>
        <v>1</v>
      </c>
      <c r="S12" s="137">
        <f t="shared" si="3"/>
        <v>1</v>
      </c>
      <c r="T12" s="132"/>
      <c r="U12" s="132"/>
      <c r="V12" s="132"/>
      <c r="W12" s="132"/>
      <c r="X12" s="132"/>
      <c r="Y12" s="132"/>
      <c r="Z12" s="132"/>
    </row>
    <row r="13">
      <c r="A13" s="132"/>
      <c r="B13" s="132"/>
      <c r="C13" s="137">
        <v>9.0</v>
      </c>
      <c r="D13" s="137">
        <f>+'Planilla caligus SIFA'!R26</f>
        <v>0</v>
      </c>
      <c r="E13" s="137">
        <f>+'Planilla caligus SIFA'!S26</f>
        <v>1</v>
      </c>
      <c r="F13" s="137">
        <f>+'Planilla caligus SIFA'!T26</f>
        <v>0</v>
      </c>
      <c r="G13" s="137">
        <f t="shared" si="1"/>
        <v>1</v>
      </c>
      <c r="H13" s="134"/>
      <c r="I13" s="137">
        <v>9.0</v>
      </c>
      <c r="J13" s="137">
        <f>+'Planilla caligus SIFA'!R38</f>
        <v>1</v>
      </c>
      <c r="K13" s="137">
        <f>+'Planilla caligus SIFA'!S38</f>
        <v>0</v>
      </c>
      <c r="L13" s="137">
        <f>+'Planilla caligus SIFA'!T38</f>
        <v>0</v>
      </c>
      <c r="M13" s="137">
        <f t="shared" si="2"/>
        <v>0</v>
      </c>
      <c r="N13" s="132"/>
      <c r="O13" s="137">
        <v>9.0</v>
      </c>
      <c r="P13" s="137">
        <f>+'Planilla caligus SIFA'!R50</f>
        <v>0</v>
      </c>
      <c r="Q13" s="137">
        <f>+'Planilla caligus SIFA'!S50</f>
        <v>0</v>
      </c>
      <c r="R13" s="137">
        <f>+'Planilla caligus SIFA'!T50</f>
        <v>0</v>
      </c>
      <c r="S13" s="137">
        <f t="shared" si="3"/>
        <v>0</v>
      </c>
      <c r="T13" s="132"/>
      <c r="U13" s="132"/>
      <c r="V13" s="132"/>
      <c r="W13" s="132"/>
      <c r="X13" s="132"/>
      <c r="Y13" s="132"/>
      <c r="Z13" s="132"/>
    </row>
    <row r="14">
      <c r="A14" s="132"/>
      <c r="B14" s="132"/>
      <c r="C14" s="137">
        <v>10.0</v>
      </c>
      <c r="D14" s="137">
        <f>+'Planilla caligus SIFA'!R27</f>
        <v>0</v>
      </c>
      <c r="E14" s="137">
        <f>+'Planilla caligus SIFA'!S27</f>
        <v>0</v>
      </c>
      <c r="F14" s="137">
        <f>+'Planilla caligus SIFA'!T27</f>
        <v>0</v>
      </c>
      <c r="G14" s="137">
        <f t="shared" si="1"/>
        <v>0</v>
      </c>
      <c r="H14" s="134"/>
      <c r="I14" s="137">
        <v>10.0</v>
      </c>
      <c r="J14" s="137">
        <f>+'Planilla caligus SIFA'!R39</f>
        <v>0</v>
      </c>
      <c r="K14" s="137">
        <f>+'Planilla caligus SIFA'!S39</f>
        <v>0</v>
      </c>
      <c r="L14" s="137">
        <f>+'Planilla caligus SIFA'!T39</f>
        <v>0</v>
      </c>
      <c r="M14" s="137">
        <f t="shared" si="2"/>
        <v>0</v>
      </c>
      <c r="N14" s="132"/>
      <c r="O14" s="137">
        <v>10.0</v>
      </c>
      <c r="P14" s="137">
        <f>+'Planilla caligus SIFA'!R51</f>
        <v>1</v>
      </c>
      <c r="Q14" s="137">
        <f>+'Planilla caligus SIFA'!S51</f>
        <v>0</v>
      </c>
      <c r="R14" s="137">
        <f>+'Planilla caligus SIFA'!T51</f>
        <v>0</v>
      </c>
      <c r="S14" s="137">
        <f t="shared" si="3"/>
        <v>0</v>
      </c>
      <c r="T14" s="132"/>
      <c r="U14" s="132"/>
      <c r="V14" s="132"/>
      <c r="W14" s="132"/>
      <c r="X14" s="132"/>
      <c r="Y14" s="132"/>
      <c r="Z14" s="132"/>
    </row>
    <row r="15">
      <c r="A15" s="132"/>
      <c r="B15" s="132"/>
      <c r="C15" s="137" t="s">
        <v>146</v>
      </c>
      <c r="D15" s="137">
        <f>+'Planilla caligus SIFA'!R28</f>
        <v>0</v>
      </c>
      <c r="E15" s="137">
        <f>+'Planilla caligus SIFA'!S28</f>
        <v>0</v>
      </c>
      <c r="F15" s="137">
        <f>+'Planilla caligus SIFA'!T28</f>
        <v>0</v>
      </c>
      <c r="G15" s="137">
        <f t="shared" si="1"/>
        <v>0</v>
      </c>
      <c r="H15" s="134"/>
      <c r="I15" s="137" t="s">
        <v>146</v>
      </c>
      <c r="J15" s="137">
        <f>+'Planilla caligus SIFA'!R40</f>
        <v>0</v>
      </c>
      <c r="K15" s="137">
        <f>+'Planilla caligus SIFA'!S40</f>
        <v>0</v>
      </c>
      <c r="L15" s="137">
        <f>+'Planilla caligus SIFA'!T40</f>
        <v>0</v>
      </c>
      <c r="M15" s="137">
        <f t="shared" si="2"/>
        <v>0</v>
      </c>
      <c r="N15" s="132"/>
      <c r="O15" s="137" t="s">
        <v>146</v>
      </c>
      <c r="P15" s="137">
        <f>+'Planilla caligus SIFA'!R52</f>
        <v>0</v>
      </c>
      <c r="Q15" s="137">
        <f>+'Planilla caligus SIFA'!S52</f>
        <v>0</v>
      </c>
      <c r="R15" s="137">
        <f>+'Planilla caligus SIFA'!T52</f>
        <v>0</v>
      </c>
      <c r="S15" s="137">
        <f t="shared" si="3"/>
        <v>0</v>
      </c>
      <c r="T15" s="132"/>
      <c r="U15" s="132"/>
      <c r="V15" s="132"/>
      <c r="W15" s="132"/>
      <c r="X15" s="132"/>
      <c r="Y15" s="132"/>
      <c r="Z15" s="132"/>
    </row>
    <row r="16">
      <c r="A16" s="132"/>
      <c r="B16" s="132"/>
      <c r="C16" s="137" t="s">
        <v>147</v>
      </c>
      <c r="D16" s="137">
        <f t="shared" ref="D16:G16" si="4">SUM(D5:D15)/10</f>
        <v>0.1</v>
      </c>
      <c r="E16" s="137">
        <f t="shared" si="4"/>
        <v>0.1</v>
      </c>
      <c r="F16" s="137">
        <f t="shared" si="4"/>
        <v>0</v>
      </c>
      <c r="G16" s="137">
        <f t="shared" si="4"/>
        <v>0.1</v>
      </c>
      <c r="H16" s="134"/>
      <c r="I16" s="137" t="s">
        <v>147</v>
      </c>
      <c r="J16" s="137">
        <f t="shared" ref="J16:M16" si="5">SUM(J5:J15)/10</f>
        <v>0.2</v>
      </c>
      <c r="K16" s="137">
        <f t="shared" si="5"/>
        <v>0.1</v>
      </c>
      <c r="L16" s="137">
        <f t="shared" si="5"/>
        <v>0</v>
      </c>
      <c r="M16" s="137">
        <f t="shared" si="5"/>
        <v>0.1</v>
      </c>
      <c r="N16" s="132"/>
      <c r="O16" s="137" t="s">
        <v>147</v>
      </c>
      <c r="P16" s="137">
        <f t="shared" ref="P16:S16" si="6">SUM(P5:P15)/10</f>
        <v>0.2</v>
      </c>
      <c r="Q16" s="137">
        <f t="shared" si="6"/>
        <v>0</v>
      </c>
      <c r="R16" s="137">
        <f t="shared" si="6"/>
        <v>0.1</v>
      </c>
      <c r="S16" s="137">
        <f t="shared" si="6"/>
        <v>0.1</v>
      </c>
      <c r="T16" s="132"/>
      <c r="U16" s="132"/>
      <c r="V16" s="132"/>
      <c r="W16" s="132"/>
      <c r="X16" s="132"/>
      <c r="Y16" s="132"/>
      <c r="Z16" s="132"/>
    </row>
    <row r="17">
      <c r="A17" s="132"/>
      <c r="B17" s="132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2"/>
      <c r="O17" s="134"/>
      <c r="P17" s="134"/>
      <c r="Q17" s="134"/>
      <c r="R17" s="134"/>
      <c r="S17" s="134"/>
      <c r="T17" s="132"/>
      <c r="U17" s="132"/>
      <c r="V17" s="132"/>
      <c r="W17" s="132"/>
      <c r="X17" s="132"/>
      <c r="Y17" s="132"/>
      <c r="Z17" s="132"/>
    </row>
    <row r="18">
      <c r="A18" s="132"/>
      <c r="B18" s="132"/>
      <c r="C18" s="135" t="s">
        <v>143</v>
      </c>
      <c r="D18" s="135" t="str">
        <f>+'Planilla caligus SIFA'!B54</f>
        <v>P116</v>
      </c>
      <c r="E18" s="136">
        <f>+'Planilla caligus SIFA'!A54</f>
        <v>44863</v>
      </c>
      <c r="F18" s="134"/>
      <c r="G18" s="134"/>
      <c r="H18" s="134"/>
      <c r="I18" s="137" t="s">
        <v>143</v>
      </c>
      <c r="J18" s="137" t="str">
        <f>+'Planilla caligus SIFA'!B66</f>
        <v/>
      </c>
      <c r="K18" s="136" t="str">
        <f>+'Planilla caligus SIFA'!A66</f>
        <v/>
      </c>
      <c r="L18" s="134"/>
      <c r="M18" s="134"/>
      <c r="N18" s="132"/>
      <c r="O18" s="137" t="s">
        <v>143</v>
      </c>
      <c r="P18" s="137" t="str">
        <f>+'Planilla caligus SIFA'!B78</f>
        <v/>
      </c>
      <c r="Q18" s="136" t="str">
        <f>+'Planilla caligus SIFA'!A78</f>
        <v/>
      </c>
      <c r="R18" s="134"/>
      <c r="S18" s="134"/>
      <c r="T18" s="132"/>
      <c r="U18" s="132"/>
      <c r="V18" s="132"/>
      <c r="W18" s="132"/>
      <c r="X18" s="132"/>
      <c r="Y18" s="132"/>
      <c r="Z18" s="132"/>
    </row>
    <row r="19">
      <c r="A19" s="132"/>
      <c r="B19" s="132"/>
      <c r="C19" s="137" t="s">
        <v>144</v>
      </c>
      <c r="D19" s="137" t="s">
        <v>62</v>
      </c>
      <c r="E19" s="137" t="s">
        <v>63</v>
      </c>
      <c r="F19" s="137" t="s">
        <v>64</v>
      </c>
      <c r="G19" s="137" t="s">
        <v>145</v>
      </c>
      <c r="H19" s="134"/>
      <c r="I19" s="137" t="s">
        <v>144</v>
      </c>
      <c r="J19" s="137" t="s">
        <v>62</v>
      </c>
      <c r="K19" s="137" t="s">
        <v>63</v>
      </c>
      <c r="L19" s="137" t="s">
        <v>64</v>
      </c>
      <c r="M19" s="137" t="s">
        <v>145</v>
      </c>
      <c r="N19" s="132"/>
      <c r="O19" s="137" t="s">
        <v>144</v>
      </c>
      <c r="P19" s="137" t="s">
        <v>62</v>
      </c>
      <c r="Q19" s="137" t="s">
        <v>63</v>
      </c>
      <c r="R19" s="137" t="s">
        <v>64</v>
      </c>
      <c r="S19" s="137" t="s">
        <v>145</v>
      </c>
      <c r="T19" s="132"/>
      <c r="U19" s="132"/>
      <c r="V19" s="132"/>
      <c r="W19" s="132"/>
      <c r="X19" s="132"/>
      <c r="Y19" s="132"/>
      <c r="Z19" s="132"/>
    </row>
    <row r="20">
      <c r="A20" s="132"/>
      <c r="B20" s="132"/>
      <c r="C20" s="137">
        <v>1.0</v>
      </c>
      <c r="D20" s="137">
        <f>+'Planilla caligus SIFA'!R54</f>
        <v>0</v>
      </c>
      <c r="E20" s="137">
        <f>+'Planilla caligus SIFA'!S54</f>
        <v>0</v>
      </c>
      <c r="F20" s="137">
        <f>+'Planilla caligus SIFA'!T54</f>
        <v>0</v>
      </c>
      <c r="G20" s="137">
        <f t="shared" ref="G20:G30" si="7">+E20+F20</f>
        <v>0</v>
      </c>
      <c r="H20" s="134"/>
      <c r="I20" s="137">
        <v>1.0</v>
      </c>
      <c r="J20" s="137" t="str">
        <f>+'Planilla caligus SIFA'!R66</f>
        <v/>
      </c>
      <c r="K20" s="137" t="str">
        <f>+'Planilla caligus SIFA'!S66</f>
        <v/>
      </c>
      <c r="L20" s="137" t="str">
        <f>+'Planilla caligus SIFA'!T66</f>
        <v/>
      </c>
      <c r="M20" s="137">
        <f t="shared" ref="M20:M30" si="8">+K20+L20</f>
        <v>0</v>
      </c>
      <c r="N20" s="132"/>
      <c r="O20" s="137">
        <v>1.0</v>
      </c>
      <c r="P20" s="137" t="str">
        <f>+'Planilla caligus SIFA'!R78</f>
        <v/>
      </c>
      <c r="Q20" s="137" t="str">
        <f>+'Planilla caligus SIFA'!S78</f>
        <v/>
      </c>
      <c r="R20" s="137" t="str">
        <f>+'Planilla caligus SIFA'!T78</f>
        <v/>
      </c>
      <c r="S20" s="137">
        <f t="shared" ref="S20:S30" si="9">+Q20+R20</f>
        <v>0</v>
      </c>
      <c r="T20" s="132"/>
      <c r="U20" s="132"/>
      <c r="V20" s="132"/>
      <c r="W20" s="132"/>
      <c r="X20" s="132"/>
      <c r="Y20" s="132"/>
      <c r="Z20" s="132"/>
    </row>
    <row r="21" ht="15.75" customHeight="1">
      <c r="A21" s="132"/>
      <c r="B21" s="132"/>
      <c r="C21" s="137">
        <v>2.0</v>
      </c>
      <c r="D21" s="137">
        <f>+'Planilla caligus SIFA'!R55</f>
        <v>0</v>
      </c>
      <c r="E21" s="137">
        <f>+'Planilla caligus SIFA'!S55</f>
        <v>0</v>
      </c>
      <c r="F21" s="137">
        <f>+'Planilla caligus SIFA'!T55</f>
        <v>0</v>
      </c>
      <c r="G21" s="137">
        <f t="shared" si="7"/>
        <v>0</v>
      </c>
      <c r="H21" s="134"/>
      <c r="I21" s="137">
        <v>2.0</v>
      </c>
      <c r="J21" s="137" t="str">
        <f>+'Planilla caligus SIFA'!R67</f>
        <v/>
      </c>
      <c r="K21" s="137" t="str">
        <f>+'Planilla caligus SIFA'!S67</f>
        <v/>
      </c>
      <c r="L21" s="137" t="str">
        <f>+'Planilla caligus SIFA'!T67</f>
        <v/>
      </c>
      <c r="M21" s="137">
        <f t="shared" si="8"/>
        <v>0</v>
      </c>
      <c r="N21" s="132"/>
      <c r="O21" s="137">
        <v>2.0</v>
      </c>
      <c r="P21" s="137" t="str">
        <f>+'Planilla caligus SIFA'!R79</f>
        <v/>
      </c>
      <c r="Q21" s="137" t="str">
        <f>+'Planilla caligus SIFA'!S79</f>
        <v/>
      </c>
      <c r="R21" s="137" t="str">
        <f>+'Planilla caligus SIFA'!T79</f>
        <v/>
      </c>
      <c r="S21" s="137">
        <f t="shared" si="9"/>
        <v>0</v>
      </c>
      <c r="T21" s="132"/>
      <c r="U21" s="132"/>
      <c r="V21" s="132"/>
      <c r="W21" s="132"/>
      <c r="X21" s="132"/>
      <c r="Y21" s="132"/>
      <c r="Z21" s="132"/>
    </row>
    <row r="22" ht="15.75" customHeight="1">
      <c r="A22" s="132"/>
      <c r="B22" s="132"/>
      <c r="C22" s="137">
        <v>3.0</v>
      </c>
      <c r="D22" s="137">
        <f>+'Planilla caligus SIFA'!R56</f>
        <v>0</v>
      </c>
      <c r="E22" s="137">
        <f>+'Planilla caligus SIFA'!S56</f>
        <v>0</v>
      </c>
      <c r="F22" s="137">
        <f>+'Planilla caligus SIFA'!T56</f>
        <v>0</v>
      </c>
      <c r="G22" s="137">
        <f t="shared" si="7"/>
        <v>0</v>
      </c>
      <c r="H22" s="134"/>
      <c r="I22" s="137">
        <v>3.0</v>
      </c>
      <c r="J22" s="137" t="str">
        <f>+'Planilla caligus SIFA'!R68</f>
        <v/>
      </c>
      <c r="K22" s="137" t="str">
        <f>+'Planilla caligus SIFA'!S68</f>
        <v/>
      </c>
      <c r="L22" s="137" t="str">
        <f>+'Planilla caligus SIFA'!T68</f>
        <v/>
      </c>
      <c r="M22" s="137">
        <f t="shared" si="8"/>
        <v>0</v>
      </c>
      <c r="N22" s="132"/>
      <c r="O22" s="137">
        <v>3.0</v>
      </c>
      <c r="P22" s="137" t="str">
        <f>+'Planilla caligus SIFA'!R80</f>
        <v/>
      </c>
      <c r="Q22" s="137" t="str">
        <f>+'Planilla caligus SIFA'!S80</f>
        <v/>
      </c>
      <c r="R22" s="137" t="str">
        <f>+'Planilla caligus SIFA'!T80</f>
        <v/>
      </c>
      <c r="S22" s="137">
        <f t="shared" si="9"/>
        <v>0</v>
      </c>
      <c r="T22" s="132"/>
      <c r="U22" s="132"/>
      <c r="V22" s="132"/>
      <c r="W22" s="132"/>
      <c r="X22" s="132"/>
      <c r="Y22" s="132"/>
      <c r="Z22" s="132"/>
    </row>
    <row r="23" ht="15.75" customHeight="1">
      <c r="A23" s="132"/>
      <c r="B23" s="132"/>
      <c r="C23" s="137">
        <v>4.0</v>
      </c>
      <c r="D23" s="137">
        <f>+'Planilla caligus SIFA'!R57</f>
        <v>0</v>
      </c>
      <c r="E23" s="137">
        <f>+'Planilla caligus SIFA'!S57</f>
        <v>0</v>
      </c>
      <c r="F23" s="137">
        <f>+'Planilla caligus SIFA'!T57</f>
        <v>0</v>
      </c>
      <c r="G23" s="137">
        <f t="shared" si="7"/>
        <v>0</v>
      </c>
      <c r="H23" s="134"/>
      <c r="I23" s="137">
        <v>4.0</v>
      </c>
      <c r="J23" s="137" t="str">
        <f>+'Planilla caligus SIFA'!R69</f>
        <v/>
      </c>
      <c r="K23" s="137" t="str">
        <f>+'Planilla caligus SIFA'!S69</f>
        <v/>
      </c>
      <c r="L23" s="137" t="str">
        <f>+'Planilla caligus SIFA'!T69</f>
        <v/>
      </c>
      <c r="M23" s="137">
        <f t="shared" si="8"/>
        <v>0</v>
      </c>
      <c r="N23" s="132"/>
      <c r="O23" s="137">
        <v>4.0</v>
      </c>
      <c r="P23" s="137" t="str">
        <f>+'Planilla caligus SIFA'!R81</f>
        <v/>
      </c>
      <c r="Q23" s="137" t="str">
        <f>+'Planilla caligus SIFA'!S81</f>
        <v/>
      </c>
      <c r="R23" s="137" t="str">
        <f>+'Planilla caligus SIFA'!T81</f>
        <v/>
      </c>
      <c r="S23" s="137">
        <f t="shared" si="9"/>
        <v>0</v>
      </c>
      <c r="T23" s="132"/>
      <c r="U23" s="132"/>
      <c r="V23" s="132"/>
      <c r="W23" s="132"/>
      <c r="X23" s="132"/>
      <c r="Y23" s="132"/>
      <c r="Z23" s="132"/>
    </row>
    <row r="24" ht="15.75" customHeight="1">
      <c r="A24" s="132"/>
      <c r="B24" s="132"/>
      <c r="C24" s="137">
        <v>5.0</v>
      </c>
      <c r="D24" s="137">
        <f>+'Planilla caligus SIFA'!R58</f>
        <v>0</v>
      </c>
      <c r="E24" s="137">
        <f>+'Planilla caligus SIFA'!S58</f>
        <v>0</v>
      </c>
      <c r="F24" s="137">
        <f>+'Planilla caligus SIFA'!T58</f>
        <v>0</v>
      </c>
      <c r="G24" s="137">
        <f t="shared" si="7"/>
        <v>0</v>
      </c>
      <c r="H24" s="134"/>
      <c r="I24" s="137">
        <v>5.0</v>
      </c>
      <c r="J24" s="137" t="str">
        <f>+'Planilla caligus SIFA'!R70</f>
        <v/>
      </c>
      <c r="K24" s="137" t="str">
        <f>+'Planilla caligus SIFA'!S70</f>
        <v/>
      </c>
      <c r="L24" s="137" t="str">
        <f>+'Planilla caligus SIFA'!T70</f>
        <v/>
      </c>
      <c r="M24" s="137">
        <f t="shared" si="8"/>
        <v>0</v>
      </c>
      <c r="N24" s="132"/>
      <c r="O24" s="137">
        <v>5.0</v>
      </c>
      <c r="P24" s="137" t="str">
        <f>+'Planilla caligus SIFA'!R82</f>
        <v/>
      </c>
      <c r="Q24" s="137" t="str">
        <f>+'Planilla caligus SIFA'!S82</f>
        <v/>
      </c>
      <c r="R24" s="137" t="str">
        <f>+'Planilla caligus SIFA'!T82</f>
        <v/>
      </c>
      <c r="S24" s="137">
        <f t="shared" si="9"/>
        <v>0</v>
      </c>
      <c r="T24" s="132"/>
      <c r="U24" s="132"/>
      <c r="V24" s="132"/>
      <c r="W24" s="132"/>
      <c r="X24" s="132"/>
      <c r="Y24" s="132"/>
      <c r="Z24" s="132"/>
    </row>
    <row r="25" ht="15.75" customHeight="1">
      <c r="A25" s="132"/>
      <c r="B25" s="132"/>
      <c r="C25" s="137">
        <v>6.0</v>
      </c>
      <c r="D25" s="137">
        <f>+'Planilla caligus SIFA'!R59</f>
        <v>0</v>
      </c>
      <c r="E25" s="137">
        <f>+'Planilla caligus SIFA'!S59</f>
        <v>1</v>
      </c>
      <c r="F25" s="137">
        <f>+'Planilla caligus SIFA'!T59</f>
        <v>0</v>
      </c>
      <c r="G25" s="137">
        <f t="shared" si="7"/>
        <v>1</v>
      </c>
      <c r="H25" s="134"/>
      <c r="I25" s="137">
        <v>6.0</v>
      </c>
      <c r="J25" s="137" t="str">
        <f>+'Planilla caligus SIFA'!R71</f>
        <v/>
      </c>
      <c r="K25" s="137" t="str">
        <f>+'Planilla caligus SIFA'!S71</f>
        <v/>
      </c>
      <c r="L25" s="137" t="str">
        <f>+'Planilla caligus SIFA'!T71</f>
        <v/>
      </c>
      <c r="M25" s="137">
        <f t="shared" si="8"/>
        <v>0</v>
      </c>
      <c r="N25" s="132"/>
      <c r="O25" s="137">
        <v>6.0</v>
      </c>
      <c r="P25" s="137" t="str">
        <f>+'Planilla caligus SIFA'!R83</f>
        <v/>
      </c>
      <c r="Q25" s="137" t="str">
        <f>+'Planilla caligus SIFA'!S83</f>
        <v/>
      </c>
      <c r="R25" s="137" t="str">
        <f>+'Planilla caligus SIFA'!T83</f>
        <v/>
      </c>
      <c r="S25" s="137">
        <f t="shared" si="9"/>
        <v>0</v>
      </c>
      <c r="T25" s="132"/>
      <c r="U25" s="132"/>
      <c r="V25" s="132"/>
      <c r="W25" s="132"/>
      <c r="X25" s="132"/>
      <c r="Y25" s="132"/>
      <c r="Z25" s="132"/>
    </row>
    <row r="26" ht="15.75" customHeight="1">
      <c r="A26" s="132"/>
      <c r="B26" s="132"/>
      <c r="C26" s="137">
        <v>7.0</v>
      </c>
      <c r="D26" s="137">
        <f>+'Planilla caligus SIFA'!R60</f>
        <v>0</v>
      </c>
      <c r="E26" s="137">
        <f>+'Planilla caligus SIFA'!S60</f>
        <v>0</v>
      </c>
      <c r="F26" s="137">
        <f>+'Planilla caligus SIFA'!T60</f>
        <v>0</v>
      </c>
      <c r="G26" s="137">
        <f t="shared" si="7"/>
        <v>0</v>
      </c>
      <c r="H26" s="134"/>
      <c r="I26" s="137">
        <v>7.0</v>
      </c>
      <c r="J26" s="137" t="str">
        <f>+'Planilla caligus SIFA'!R72</f>
        <v/>
      </c>
      <c r="K26" s="137" t="str">
        <f>+'Planilla caligus SIFA'!S72</f>
        <v/>
      </c>
      <c r="L26" s="137" t="str">
        <f>+'Planilla caligus SIFA'!T72</f>
        <v/>
      </c>
      <c r="M26" s="137">
        <f t="shared" si="8"/>
        <v>0</v>
      </c>
      <c r="N26" s="132"/>
      <c r="O26" s="137">
        <v>7.0</v>
      </c>
      <c r="P26" s="137" t="str">
        <f>+'Planilla caligus SIFA'!R84</f>
        <v/>
      </c>
      <c r="Q26" s="137" t="str">
        <f>+'Planilla caligus SIFA'!S84</f>
        <v/>
      </c>
      <c r="R26" s="137" t="str">
        <f>+'Planilla caligus SIFA'!T84</f>
        <v/>
      </c>
      <c r="S26" s="137">
        <f t="shared" si="9"/>
        <v>0</v>
      </c>
      <c r="T26" s="132"/>
      <c r="U26" s="132"/>
      <c r="V26" s="132"/>
      <c r="W26" s="132"/>
      <c r="X26" s="132"/>
      <c r="Y26" s="132"/>
      <c r="Z26" s="132"/>
    </row>
    <row r="27" ht="15.75" customHeight="1">
      <c r="A27" s="132"/>
      <c r="B27" s="132"/>
      <c r="C27" s="137">
        <v>8.0</v>
      </c>
      <c r="D27" s="137">
        <f>+'Planilla caligus SIFA'!R61</f>
        <v>0</v>
      </c>
      <c r="E27" s="137">
        <f>+'Planilla caligus SIFA'!S61</f>
        <v>0</v>
      </c>
      <c r="F27" s="137">
        <f>+'Planilla caligus SIFA'!T61</f>
        <v>0</v>
      </c>
      <c r="G27" s="137">
        <f t="shared" si="7"/>
        <v>0</v>
      </c>
      <c r="H27" s="134"/>
      <c r="I27" s="137">
        <v>8.0</v>
      </c>
      <c r="J27" s="137" t="str">
        <f>+'Planilla caligus SIFA'!R73</f>
        <v/>
      </c>
      <c r="K27" s="137" t="str">
        <f>+'Planilla caligus SIFA'!S73</f>
        <v/>
      </c>
      <c r="L27" s="137" t="str">
        <f>+'Planilla caligus SIFA'!T73</f>
        <v/>
      </c>
      <c r="M27" s="137">
        <f t="shared" si="8"/>
        <v>0</v>
      </c>
      <c r="N27" s="132"/>
      <c r="O27" s="137">
        <v>8.0</v>
      </c>
      <c r="P27" s="137" t="str">
        <f>+'Planilla caligus SIFA'!R85</f>
        <v/>
      </c>
      <c r="Q27" s="137" t="str">
        <f>+'Planilla caligus SIFA'!S85</f>
        <v/>
      </c>
      <c r="R27" s="137" t="str">
        <f>+'Planilla caligus SIFA'!T85</f>
        <v/>
      </c>
      <c r="S27" s="137">
        <f t="shared" si="9"/>
        <v>0</v>
      </c>
      <c r="T27" s="132"/>
      <c r="U27" s="132"/>
      <c r="V27" s="132"/>
      <c r="W27" s="132"/>
      <c r="X27" s="132"/>
      <c r="Y27" s="132"/>
      <c r="Z27" s="132"/>
    </row>
    <row r="28" ht="15.75" customHeight="1">
      <c r="A28" s="132"/>
      <c r="B28" s="132"/>
      <c r="C28" s="137">
        <v>9.0</v>
      </c>
      <c r="D28" s="137">
        <f>+'Planilla caligus SIFA'!R62</f>
        <v>0</v>
      </c>
      <c r="E28" s="137">
        <f>+'Planilla caligus SIFA'!S62</f>
        <v>0</v>
      </c>
      <c r="F28" s="137">
        <f>+'Planilla caligus SIFA'!T62</f>
        <v>0</v>
      </c>
      <c r="G28" s="137">
        <f t="shared" si="7"/>
        <v>0</v>
      </c>
      <c r="H28" s="134"/>
      <c r="I28" s="137">
        <v>9.0</v>
      </c>
      <c r="J28" s="137" t="str">
        <f>+'Planilla caligus SIFA'!R74</f>
        <v/>
      </c>
      <c r="K28" s="137" t="str">
        <f>+'Planilla caligus SIFA'!S74</f>
        <v/>
      </c>
      <c r="L28" s="137" t="str">
        <f>+'Planilla caligus SIFA'!T74</f>
        <v/>
      </c>
      <c r="M28" s="137">
        <f t="shared" si="8"/>
        <v>0</v>
      </c>
      <c r="N28" s="132"/>
      <c r="O28" s="137">
        <v>9.0</v>
      </c>
      <c r="P28" s="137" t="str">
        <f>+'Planilla caligus SIFA'!R86</f>
        <v/>
      </c>
      <c r="Q28" s="137" t="str">
        <f>+'Planilla caligus SIFA'!S86</f>
        <v/>
      </c>
      <c r="R28" s="137" t="str">
        <f>+'Planilla caligus SIFA'!T86</f>
        <v/>
      </c>
      <c r="S28" s="137">
        <f t="shared" si="9"/>
        <v>0</v>
      </c>
      <c r="T28" s="132"/>
      <c r="U28" s="132"/>
      <c r="V28" s="132"/>
      <c r="W28" s="132"/>
      <c r="X28" s="132"/>
      <c r="Y28" s="132"/>
      <c r="Z28" s="132"/>
    </row>
    <row r="29" ht="15.75" customHeight="1">
      <c r="A29" s="132"/>
      <c r="B29" s="132"/>
      <c r="C29" s="137">
        <v>10.0</v>
      </c>
      <c r="D29" s="137">
        <f>+'Planilla caligus SIFA'!R63</f>
        <v>0</v>
      </c>
      <c r="E29" s="137">
        <f>+'Planilla caligus SIFA'!S63</f>
        <v>0</v>
      </c>
      <c r="F29" s="137">
        <f>+'Planilla caligus SIFA'!T63</f>
        <v>0</v>
      </c>
      <c r="G29" s="137">
        <f t="shared" si="7"/>
        <v>0</v>
      </c>
      <c r="H29" s="134"/>
      <c r="I29" s="137">
        <v>10.0</v>
      </c>
      <c r="J29" s="137" t="str">
        <f>+'Planilla caligus SIFA'!R75</f>
        <v/>
      </c>
      <c r="K29" s="137" t="str">
        <f>+'Planilla caligus SIFA'!S75</f>
        <v/>
      </c>
      <c r="L29" s="137" t="str">
        <f>+'Planilla caligus SIFA'!T75</f>
        <v/>
      </c>
      <c r="M29" s="137">
        <f t="shared" si="8"/>
        <v>0</v>
      </c>
      <c r="N29" s="132"/>
      <c r="O29" s="137">
        <v>10.0</v>
      </c>
      <c r="P29" s="137" t="str">
        <f>+'Planilla caligus SIFA'!R87</f>
        <v/>
      </c>
      <c r="Q29" s="137" t="str">
        <f>+'Planilla caligus SIFA'!S87</f>
        <v/>
      </c>
      <c r="R29" s="137" t="str">
        <f>+'Planilla caligus SIFA'!T87</f>
        <v/>
      </c>
      <c r="S29" s="137">
        <f t="shared" si="9"/>
        <v>0</v>
      </c>
      <c r="T29" s="132"/>
      <c r="U29" s="132"/>
      <c r="V29" s="132"/>
      <c r="W29" s="132"/>
      <c r="X29" s="132"/>
      <c r="Y29" s="132"/>
      <c r="Z29" s="132"/>
    </row>
    <row r="30" ht="15.75" customHeight="1">
      <c r="A30" s="132"/>
      <c r="B30" s="132"/>
      <c r="C30" s="137" t="s">
        <v>146</v>
      </c>
      <c r="D30" s="137">
        <f>+'Planilla caligus SIFA'!R64</f>
        <v>0</v>
      </c>
      <c r="E30" s="137">
        <f>+'Planilla caligus SIFA'!S64</f>
        <v>0</v>
      </c>
      <c r="F30" s="137">
        <f>+'Planilla caligus SIFA'!T64</f>
        <v>0</v>
      </c>
      <c r="G30" s="137">
        <f t="shared" si="7"/>
        <v>0</v>
      </c>
      <c r="H30" s="134"/>
      <c r="I30" s="137" t="s">
        <v>146</v>
      </c>
      <c r="J30" s="137" t="str">
        <f>+'Planilla caligus SIFA'!R76</f>
        <v/>
      </c>
      <c r="K30" s="137" t="str">
        <f>+'Planilla caligus SIFA'!S76</f>
        <v/>
      </c>
      <c r="L30" s="137" t="str">
        <f>+'Planilla caligus SIFA'!T76</f>
        <v/>
      </c>
      <c r="M30" s="137">
        <f t="shared" si="8"/>
        <v>0</v>
      </c>
      <c r="N30" s="132"/>
      <c r="O30" s="137" t="s">
        <v>146</v>
      </c>
      <c r="P30" s="137" t="str">
        <f>+'Planilla caligus SIFA'!R88</f>
        <v/>
      </c>
      <c r="Q30" s="137" t="str">
        <f>+'Planilla caligus SIFA'!S88</f>
        <v/>
      </c>
      <c r="R30" s="137" t="str">
        <f>+'Planilla caligus SIFA'!T88</f>
        <v/>
      </c>
      <c r="S30" s="137">
        <f t="shared" si="9"/>
        <v>0</v>
      </c>
      <c r="T30" s="132"/>
      <c r="U30" s="132"/>
      <c r="V30" s="132"/>
      <c r="W30" s="132"/>
      <c r="X30" s="132"/>
      <c r="Y30" s="132"/>
      <c r="Z30" s="132"/>
    </row>
    <row r="31" ht="15.75" customHeight="1">
      <c r="A31" s="132"/>
      <c r="B31" s="132"/>
      <c r="C31" s="137" t="s">
        <v>147</v>
      </c>
      <c r="D31" s="137">
        <f t="shared" ref="D31:G31" si="10">SUM(D20:D30)/10</f>
        <v>0</v>
      </c>
      <c r="E31" s="137">
        <f t="shared" si="10"/>
        <v>0.1</v>
      </c>
      <c r="F31" s="137">
        <f t="shared" si="10"/>
        <v>0</v>
      </c>
      <c r="G31" s="137">
        <f t="shared" si="10"/>
        <v>0.1</v>
      </c>
      <c r="H31" s="134"/>
      <c r="I31" s="137" t="s">
        <v>147</v>
      </c>
      <c r="J31" s="137">
        <f t="shared" ref="J31:M31" si="11">SUM(J20:J30)/10</f>
        <v>0</v>
      </c>
      <c r="K31" s="137">
        <f t="shared" si="11"/>
        <v>0</v>
      </c>
      <c r="L31" s="137">
        <f t="shared" si="11"/>
        <v>0</v>
      </c>
      <c r="M31" s="137">
        <f t="shared" si="11"/>
        <v>0</v>
      </c>
      <c r="N31" s="132"/>
      <c r="O31" s="137" t="s">
        <v>147</v>
      </c>
      <c r="P31" s="137">
        <f t="shared" ref="P31:S31" si="12">SUM(P20:P30)/10</f>
        <v>0</v>
      </c>
      <c r="Q31" s="137">
        <f t="shared" si="12"/>
        <v>0</v>
      </c>
      <c r="R31" s="137">
        <f t="shared" si="12"/>
        <v>0</v>
      </c>
      <c r="S31" s="137">
        <f t="shared" si="12"/>
        <v>0</v>
      </c>
      <c r="T31" s="132"/>
      <c r="U31" s="132"/>
      <c r="V31" s="132"/>
      <c r="W31" s="132"/>
      <c r="X31" s="132"/>
      <c r="Y31" s="132"/>
      <c r="Z31" s="132"/>
    </row>
    <row r="32" ht="15.75" customHeight="1">
      <c r="A32" s="132"/>
      <c r="B32" s="132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</row>
    <row r="33" ht="15.75" customHeight="1">
      <c r="A33" s="132"/>
      <c r="B33" s="132"/>
      <c r="C33" s="138" t="s">
        <v>148</v>
      </c>
      <c r="D33" s="40"/>
      <c r="E33" s="138" t="s">
        <v>149</v>
      </c>
      <c r="F33" s="39"/>
      <c r="G33" s="40"/>
      <c r="H33" s="134"/>
      <c r="I33" s="134"/>
      <c r="J33" s="134"/>
      <c r="K33" s="134"/>
      <c r="L33" s="134"/>
      <c r="M33" s="134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</row>
    <row r="34" ht="15.75" customHeight="1">
      <c r="A34" s="132"/>
      <c r="B34" s="132"/>
      <c r="C34" s="138" t="s">
        <v>150</v>
      </c>
      <c r="D34" s="40"/>
      <c r="E34" s="139" t="str">
        <f>'Planilla caligus SIFA'!B5</f>
        <v>15645044-8</v>
      </c>
      <c r="F34" s="36"/>
      <c r="G34" s="134"/>
      <c r="H34" s="134"/>
      <c r="I34" s="134"/>
      <c r="J34" s="134"/>
      <c r="K34" s="140"/>
      <c r="L34" s="134"/>
      <c r="M34" s="134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</row>
    <row r="35" ht="15.75" customHeight="1">
      <c r="A35" s="132"/>
      <c r="B35" s="132"/>
      <c r="C35" s="138" t="s">
        <v>151</v>
      </c>
      <c r="D35" s="40"/>
      <c r="E35" s="141">
        <f>+'Planilla caligus SIFA'!B3</f>
        <v>44863</v>
      </c>
      <c r="F35" s="40"/>
      <c r="G35" s="134"/>
      <c r="H35" s="134"/>
      <c r="I35" s="134"/>
      <c r="J35" s="134"/>
      <c r="K35" s="134"/>
      <c r="L35" s="134"/>
      <c r="M35" s="134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</row>
    <row r="36" ht="15.75" customHeight="1">
      <c r="A36" s="132"/>
      <c r="B36" s="132"/>
      <c r="C36" s="132"/>
      <c r="D36" s="132"/>
      <c r="E36" s="132"/>
      <c r="F36" s="134"/>
      <c r="G36" s="134"/>
      <c r="H36" s="134"/>
      <c r="I36" s="134"/>
      <c r="J36" s="134"/>
      <c r="K36" s="134"/>
      <c r="L36" s="134"/>
      <c r="M36" s="134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</row>
    <row r="37" ht="15.75" customHeight="1">
      <c r="A37" s="132"/>
      <c r="B37" s="132"/>
      <c r="C37" s="132"/>
      <c r="D37" s="132"/>
      <c r="E37" s="132"/>
      <c r="F37" s="134"/>
      <c r="G37" s="134"/>
      <c r="H37" s="134"/>
      <c r="I37" s="134"/>
      <c r="J37" s="134"/>
      <c r="K37" s="134"/>
      <c r="L37" s="134"/>
      <c r="M37" s="134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</row>
    <row r="38" ht="15.75" customHeight="1">
      <c r="A38" s="132"/>
      <c r="B38" s="132"/>
      <c r="C38" s="132" t="s">
        <v>152</v>
      </c>
      <c r="D38" s="142"/>
      <c r="E38" s="142"/>
      <c r="F38" s="142"/>
      <c r="G38" s="134"/>
      <c r="H38" s="134"/>
      <c r="I38" s="134"/>
      <c r="J38" s="134"/>
      <c r="K38" s="134"/>
      <c r="L38" s="134"/>
      <c r="M38" s="134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</row>
    <row r="39" ht="15.75" customHeight="1">
      <c r="A39" s="132"/>
      <c r="B39" s="132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</row>
    <row r="40" ht="15.75" customHeight="1">
      <c r="A40" s="132"/>
      <c r="B40" s="132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</row>
    <row r="41" ht="15.75" customHeight="1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</row>
    <row r="42" ht="15.75" customHeight="1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</row>
    <row r="43" ht="15.75" customHeight="1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</row>
    <row r="44" ht="15.75" customHeight="1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</row>
    <row r="45" ht="15.75" customHeight="1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</row>
    <row r="46" ht="15.75" customHeight="1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</row>
    <row r="47" ht="15.75" customHeight="1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</row>
    <row r="48" ht="15.75" customHeight="1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</row>
    <row r="49" ht="15.75" customHeight="1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</row>
    <row r="50" ht="15.75" customHeight="1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</row>
    <row r="51" ht="15.75" customHeight="1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</row>
    <row r="52" ht="15.75" customHeight="1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</row>
    <row r="53" ht="15.75" customHeight="1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</row>
    <row r="54" ht="15.75" customHeight="1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</row>
    <row r="55" ht="15.75" customHeight="1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</row>
    <row r="56" ht="15.75" customHeight="1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ht="15.75" customHeight="1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ht="15.75" customHeight="1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ht="15.75" customHeight="1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</row>
    <row r="60" ht="15.75" customHeight="1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</row>
    <row r="61" ht="15.75" customHeight="1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</row>
    <row r="62" ht="15.75" customHeight="1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</row>
    <row r="63" ht="15.75" customHeight="1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</row>
    <row r="64" ht="15.75" customHeight="1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</row>
    <row r="65" ht="15.75" customHeight="1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</row>
    <row r="66" ht="15.75" customHeight="1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</row>
    <row r="67" ht="15.75" customHeight="1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</row>
    <row r="68" ht="15.75" customHeight="1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</row>
    <row r="69" ht="15.75" customHeight="1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</row>
    <row r="70" ht="15.75" customHeight="1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</row>
    <row r="71" ht="15.75" customHeight="1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</row>
    <row r="72" ht="15.75" customHeight="1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</row>
    <row r="73" ht="15.75" customHeight="1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</row>
    <row r="74" ht="15.75" customHeight="1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</row>
    <row r="75" ht="15.75" customHeight="1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</row>
    <row r="76" ht="15.75" customHeight="1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</row>
    <row r="77" ht="15.75" customHeight="1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</row>
    <row r="78" ht="15.75" customHeight="1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</row>
    <row r="79" ht="15.75" customHeight="1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</row>
    <row r="80" ht="15.75" customHeight="1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</row>
    <row r="81" ht="15.75" customHeight="1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</row>
    <row r="82" ht="15.75" customHeight="1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</row>
    <row r="83" ht="15.75" customHeight="1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</row>
    <row r="84" ht="15.75" customHeight="1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</row>
    <row r="85" ht="15.75" customHeight="1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</row>
    <row r="86" ht="15.75" customHeight="1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</row>
    <row r="87" ht="15.75" customHeight="1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</row>
    <row r="88" ht="15.75" customHeight="1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</row>
    <row r="89" ht="15.75" customHeight="1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</row>
    <row r="90" ht="15.75" customHeight="1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</row>
    <row r="91" ht="15.75" customHeight="1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</row>
    <row r="92" ht="15.75" customHeight="1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</row>
    <row r="93" ht="15.75" customHeight="1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</row>
    <row r="94" ht="15.75" customHeight="1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</row>
    <row r="95" ht="15.75" customHeight="1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</row>
    <row r="96" ht="15.75" customHeight="1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</row>
    <row r="97" ht="15.75" customHeight="1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</row>
    <row r="98" ht="15.75" customHeight="1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</row>
    <row r="99" ht="15.75" customHeight="1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</row>
    <row r="100" ht="15.75" customHeight="1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</row>
    <row r="101" ht="15.75" customHeight="1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</row>
    <row r="102" ht="15.75" customHeight="1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</row>
    <row r="103" ht="15.75" customHeight="1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</row>
    <row r="104" ht="15.75" customHeight="1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</row>
    <row r="105" ht="15.75" customHeight="1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</row>
    <row r="106" ht="15.75" customHeight="1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</row>
    <row r="107" ht="15.75" customHeight="1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</row>
    <row r="108" ht="15.75" customHeight="1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</row>
    <row r="109" ht="15.75" customHeight="1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ht="15.75" customHeight="1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ht="15.75" customHeight="1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ht="15.75" customHeight="1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ht="15.75" customHeight="1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</row>
    <row r="114" ht="15.75" customHeight="1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ht="15.75" customHeight="1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</row>
    <row r="116" ht="15.75" customHeight="1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</row>
    <row r="117" ht="15.75" customHeight="1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</row>
    <row r="118" ht="15.75" customHeight="1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</row>
    <row r="119" ht="15.75" customHeight="1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</row>
    <row r="120" ht="15.75" customHeight="1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</row>
    <row r="121" ht="15.75" customHeight="1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</row>
    <row r="122" ht="15.75" customHeight="1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</row>
    <row r="123" ht="15.75" customHeight="1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</row>
    <row r="124" ht="15.75" customHeight="1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</row>
    <row r="125" ht="15.75" customHeight="1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</row>
    <row r="126" ht="15.75" customHeight="1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</row>
    <row r="127" ht="15.75" customHeight="1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</row>
    <row r="128" ht="15.75" customHeight="1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</row>
    <row r="129" ht="15.75" customHeight="1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</row>
    <row r="130" ht="15.75" customHeight="1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</row>
    <row r="131" ht="15.75" customHeight="1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</row>
    <row r="132" ht="15.75" customHeight="1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</row>
    <row r="133" ht="15.75" customHeight="1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</row>
    <row r="134" ht="15.75" customHeight="1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</row>
    <row r="135" ht="15.75" customHeight="1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</row>
    <row r="136" ht="15.75" customHeight="1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</row>
    <row r="137" ht="15.75" customHeight="1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</row>
    <row r="138" ht="15.75" customHeight="1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</row>
    <row r="139" ht="15.75" customHeight="1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</row>
    <row r="140" ht="15.75" customHeight="1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</row>
    <row r="141" ht="15.75" customHeight="1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</row>
    <row r="142" ht="15.75" customHeight="1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</row>
    <row r="143" ht="15.75" customHeight="1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</row>
    <row r="144" ht="15.75" customHeight="1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</row>
    <row r="145" ht="15.75" customHeight="1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</row>
    <row r="146" ht="15.75" customHeight="1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</row>
    <row r="147" ht="15.75" customHeight="1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</row>
    <row r="148" ht="15.75" customHeight="1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</row>
    <row r="149" ht="15.75" customHeight="1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</row>
    <row r="150" ht="15.75" customHeight="1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</row>
    <row r="151" ht="15.75" customHeight="1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</row>
    <row r="152" ht="15.75" customHeight="1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</row>
    <row r="153" ht="15.75" customHeight="1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</row>
    <row r="154" ht="15.75" customHeight="1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</row>
    <row r="155" ht="15.75" customHeight="1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</row>
    <row r="156" ht="15.75" customHeight="1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</row>
    <row r="157" ht="15.75" customHeight="1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</row>
    <row r="158" ht="15.75" customHeight="1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</row>
    <row r="159" ht="15.75" customHeight="1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</row>
    <row r="160" ht="15.75" customHeight="1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</row>
    <row r="161" ht="15.75" customHeight="1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</row>
    <row r="162" ht="15.75" customHeight="1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</row>
    <row r="163" ht="15.75" customHeight="1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</row>
    <row r="164" ht="15.75" customHeight="1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ht="15.75" customHeight="1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ht="15.75" customHeight="1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</row>
    <row r="167" ht="15.75" customHeight="1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</row>
    <row r="168" ht="15.75" customHeight="1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</row>
    <row r="169" ht="15.75" customHeight="1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</row>
    <row r="170" ht="15.75" customHeight="1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</row>
    <row r="171" ht="15.75" customHeight="1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</row>
    <row r="172" ht="15.75" customHeight="1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</row>
    <row r="173" ht="15.75" customHeight="1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</row>
    <row r="174" ht="15.75" customHeight="1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</row>
    <row r="175" ht="15.75" customHeight="1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</row>
    <row r="176" ht="15.75" customHeight="1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</row>
    <row r="177" ht="15.75" customHeight="1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</row>
    <row r="178" ht="15.75" customHeight="1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</row>
    <row r="179" ht="15.75" customHeight="1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</row>
    <row r="180" ht="15.75" customHeight="1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</row>
    <row r="181" ht="15.75" customHeight="1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</row>
    <row r="182" ht="15.75" customHeight="1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</row>
    <row r="183" ht="15.75" customHeight="1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</row>
    <row r="184" ht="15.75" customHeight="1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</row>
    <row r="185" ht="15.75" customHeight="1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</row>
    <row r="186" ht="15.75" customHeight="1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</row>
    <row r="187" ht="15.75" customHeight="1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</row>
    <row r="188" ht="15.75" customHeight="1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</row>
    <row r="189" ht="15.75" customHeight="1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</row>
    <row r="190" ht="15.75" customHeight="1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</row>
    <row r="191" ht="15.75" customHeight="1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</row>
    <row r="192" ht="15.75" customHeight="1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</row>
    <row r="193" ht="15.75" customHeight="1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</row>
    <row r="194" ht="15.75" customHeight="1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</row>
    <row r="195" ht="15.75" customHeight="1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</row>
    <row r="196" ht="15.75" customHeight="1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</row>
    <row r="197" ht="15.75" customHeight="1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</row>
    <row r="198" ht="15.75" customHeight="1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</row>
    <row r="199" ht="15.75" customHeight="1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</row>
    <row r="200" ht="15.75" customHeight="1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</row>
    <row r="201" ht="15.75" customHeight="1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</row>
    <row r="202" ht="15.75" customHeight="1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</row>
    <row r="203" ht="15.75" customHeight="1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</row>
    <row r="204" ht="15.75" customHeight="1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</row>
    <row r="205" ht="15.75" customHeight="1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</row>
    <row r="206" ht="15.75" customHeight="1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</row>
    <row r="207" ht="15.75" customHeight="1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</row>
    <row r="208" ht="15.75" customHeight="1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</row>
    <row r="209" ht="15.75" customHeight="1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</row>
    <row r="210" ht="15.75" customHeight="1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</row>
    <row r="211" ht="15.75" customHeight="1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</row>
    <row r="212" ht="15.75" customHeight="1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</row>
    <row r="213" ht="15.75" customHeight="1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</row>
    <row r="214" ht="15.75" customHeight="1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</row>
    <row r="215" ht="15.75" customHeight="1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</row>
    <row r="216" ht="15.75" customHeight="1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</row>
    <row r="217" ht="15.75" customHeight="1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</row>
    <row r="218" ht="15.75" customHeight="1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ht="15.75" customHeight="1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ht="15.75" customHeight="1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ht="15.75" customHeight="1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</row>
    <row r="222" ht="15.75" customHeight="1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</row>
    <row r="223" ht="15.75" customHeight="1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</row>
    <row r="224" ht="15.75" customHeight="1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</row>
    <row r="225" ht="15.75" customHeight="1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</row>
    <row r="226" ht="15.75" customHeight="1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</row>
    <row r="227" ht="15.75" customHeight="1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</row>
    <row r="228" ht="15.75" customHeight="1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</row>
    <row r="229" ht="15.75" customHeight="1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</row>
    <row r="230" ht="15.75" customHeight="1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</row>
    <row r="231" ht="15.75" customHeight="1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</row>
    <row r="232" ht="15.75" customHeight="1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</row>
    <row r="233" ht="15.75" customHeight="1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</row>
    <row r="234" ht="15.75" customHeight="1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</row>
    <row r="235" ht="15.75" customHeight="1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</row>
    <row r="236" ht="15.75" customHeight="1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</row>
    <row r="237" ht="15.75" customHeight="1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</row>
    <row r="238" ht="15.75" customHeight="1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</row>
    <row r="239" ht="15.75" customHeight="1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</row>
    <row r="240" ht="15.75" customHeight="1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</row>
    <row r="241" ht="15.75" customHeight="1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</row>
    <row r="242" ht="15.75" customHeight="1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</row>
    <row r="243" ht="15.75" customHeight="1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</row>
    <row r="244" ht="15.75" customHeight="1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</row>
    <row r="245" ht="15.75" customHeight="1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</row>
    <row r="246" ht="15.75" customHeight="1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</row>
    <row r="247" ht="15.75" customHeight="1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</row>
    <row r="248" ht="15.75" customHeight="1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</row>
    <row r="249" ht="15.75" customHeight="1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</row>
    <row r="250" ht="15.75" customHeight="1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</row>
    <row r="251" ht="15.75" customHeight="1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</row>
    <row r="252" ht="15.75" customHeight="1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</row>
    <row r="253" ht="15.75" customHeight="1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</row>
    <row r="254" ht="15.75" customHeight="1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</row>
    <row r="255" ht="15.75" customHeight="1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</row>
    <row r="256" ht="15.75" customHeight="1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</row>
    <row r="257" ht="15.75" customHeight="1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</row>
    <row r="258" ht="15.75" customHeight="1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</row>
    <row r="259" ht="15.75" customHeight="1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</row>
    <row r="260" ht="15.75" customHeight="1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</row>
    <row r="261" ht="15.75" customHeight="1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</row>
    <row r="262" ht="15.75" customHeight="1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</row>
    <row r="263" ht="15.75" customHeight="1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</row>
    <row r="264" ht="15.75" customHeight="1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</row>
    <row r="265" ht="15.75" customHeight="1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</row>
    <row r="266" ht="15.75" customHeight="1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</row>
    <row r="267" ht="15.75" customHeight="1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</row>
    <row r="268" ht="15.75" customHeight="1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</row>
    <row r="269" ht="15.75" customHeight="1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</row>
    <row r="270" ht="15.75" customHeight="1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ht="15.75" customHeight="1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ht="15.75" customHeight="1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ht="15.75" customHeight="1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</row>
    <row r="274" ht="15.75" customHeight="1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</row>
    <row r="275" ht="15.75" customHeight="1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</row>
    <row r="276" ht="15.75" customHeight="1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</row>
    <row r="277" ht="15.75" customHeight="1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</row>
    <row r="278" ht="15.75" customHeight="1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</row>
    <row r="279" ht="15.75" customHeight="1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</row>
    <row r="280" ht="15.75" customHeight="1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</row>
    <row r="281" ht="15.75" customHeight="1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</row>
    <row r="282" ht="15.75" customHeight="1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</row>
    <row r="283" ht="15.75" customHeight="1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</row>
    <row r="284" ht="15.75" customHeight="1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</row>
    <row r="285" ht="15.75" customHeight="1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</row>
    <row r="286" ht="15.75" customHeight="1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</row>
    <row r="287" ht="15.75" customHeight="1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</row>
    <row r="288" ht="15.75" customHeight="1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</row>
    <row r="289" ht="15.75" customHeight="1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</row>
    <row r="290" ht="15.75" customHeight="1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</row>
    <row r="291" ht="15.75" customHeight="1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</row>
    <row r="292" ht="15.75" customHeight="1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</row>
    <row r="293" ht="15.75" customHeight="1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</row>
    <row r="294" ht="15.75" customHeight="1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</row>
    <row r="295" ht="15.75" customHeight="1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</row>
    <row r="296" ht="15.75" customHeight="1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</row>
    <row r="297" ht="15.75" customHeight="1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</row>
    <row r="298" ht="15.75" customHeight="1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</row>
    <row r="299" ht="15.75" customHeight="1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</row>
    <row r="300" ht="15.75" customHeight="1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</row>
    <row r="301" ht="15.75" customHeight="1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</row>
    <row r="302" ht="15.75" customHeight="1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</row>
    <row r="303" ht="15.75" customHeight="1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</row>
    <row r="304" ht="15.75" customHeight="1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</row>
    <row r="305" ht="15.75" customHeight="1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</row>
    <row r="306" ht="15.75" customHeight="1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</row>
    <row r="307" ht="15.75" customHeight="1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</row>
    <row r="308" ht="15.75" customHeight="1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</row>
    <row r="309" ht="15.75" customHeight="1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</row>
    <row r="310" ht="15.75" customHeight="1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</row>
    <row r="311" ht="15.75" customHeight="1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</row>
    <row r="312" ht="15.75" customHeight="1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</row>
    <row r="313" ht="15.75" customHeight="1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</row>
    <row r="314" ht="15.75" customHeight="1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</row>
    <row r="315" ht="15.75" customHeight="1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</row>
    <row r="316" ht="15.75" customHeight="1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</row>
    <row r="317" ht="15.75" customHeight="1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</row>
    <row r="318" ht="15.75" customHeight="1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</row>
    <row r="319" ht="15.75" customHeight="1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</row>
    <row r="320" ht="15.75" customHeight="1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</row>
    <row r="321" ht="15.75" customHeight="1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</row>
    <row r="322" ht="15.75" customHeight="1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ht="15.75" customHeight="1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ht="15.75" customHeight="1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ht="15.75" customHeight="1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</row>
    <row r="326" ht="15.75" customHeight="1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</row>
    <row r="327" ht="15.75" customHeight="1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</row>
    <row r="328" ht="15.75" customHeight="1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</row>
    <row r="329" ht="15.75" customHeight="1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</row>
    <row r="330" ht="15.75" customHeight="1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</row>
    <row r="331" ht="15.75" customHeight="1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</row>
    <row r="332" ht="15.75" customHeight="1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</row>
    <row r="333" ht="15.75" customHeight="1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</row>
    <row r="334" ht="15.75" customHeight="1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</row>
    <row r="335" ht="15.75" customHeight="1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</row>
    <row r="336" ht="15.75" customHeight="1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</row>
    <row r="337" ht="15.75" customHeight="1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</row>
    <row r="338" ht="15.75" customHeight="1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</row>
    <row r="339" ht="15.75" customHeight="1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</row>
    <row r="340" ht="15.75" customHeight="1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</row>
    <row r="341" ht="15.75" customHeight="1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</row>
    <row r="342" ht="15.75" customHeight="1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</row>
    <row r="343" ht="15.75" customHeight="1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</row>
    <row r="344" ht="15.75" customHeight="1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</row>
    <row r="345" ht="15.75" customHeight="1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</row>
    <row r="346" ht="15.75" customHeight="1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</row>
    <row r="347" ht="15.75" customHeight="1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</row>
    <row r="348" ht="15.75" customHeight="1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</row>
    <row r="349" ht="15.75" customHeight="1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</row>
    <row r="350" ht="15.75" customHeight="1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</row>
    <row r="351" ht="15.75" customHeight="1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</row>
    <row r="352" ht="15.75" customHeight="1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</row>
    <row r="353" ht="15.75" customHeight="1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</row>
    <row r="354" ht="15.75" customHeight="1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</row>
    <row r="355" ht="15.75" customHeight="1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</row>
    <row r="356" ht="15.75" customHeight="1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</row>
    <row r="357" ht="15.75" customHeight="1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</row>
    <row r="358" ht="15.75" customHeight="1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</row>
    <row r="359" ht="15.75" customHeight="1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</row>
    <row r="360" ht="15.75" customHeight="1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</row>
    <row r="361" ht="15.75" customHeight="1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</row>
    <row r="362" ht="15.75" customHeight="1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</row>
    <row r="363" ht="15.75" customHeight="1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</row>
    <row r="364" ht="15.75" customHeight="1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</row>
    <row r="365" ht="15.75" customHeight="1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</row>
    <row r="366" ht="15.75" customHeight="1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</row>
    <row r="367" ht="15.75" customHeight="1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</row>
    <row r="368" ht="15.75" customHeight="1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</row>
    <row r="369" ht="15.75" customHeight="1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</row>
    <row r="370" ht="15.75" customHeight="1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</row>
    <row r="371" ht="15.75" customHeight="1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</row>
    <row r="372" ht="15.75" customHeight="1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</row>
    <row r="373" ht="15.75" customHeight="1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</row>
    <row r="374" ht="15.75" customHeight="1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</row>
    <row r="375" ht="15.75" customHeight="1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</row>
    <row r="376" ht="15.75" customHeight="1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</row>
    <row r="377" ht="15.75" customHeight="1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</row>
    <row r="378" ht="15.75" customHeight="1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</row>
    <row r="379" ht="15.75" customHeight="1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</row>
    <row r="380" ht="15.75" customHeight="1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</row>
    <row r="381" ht="15.75" customHeight="1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</row>
    <row r="382" ht="15.75" customHeight="1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</row>
    <row r="383" ht="15.75" customHeight="1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</row>
    <row r="384" ht="15.75" customHeight="1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</row>
    <row r="385" ht="15.75" customHeight="1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</row>
    <row r="386" ht="15.75" customHeight="1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</row>
    <row r="387" ht="15.75" customHeight="1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</row>
    <row r="388" ht="15.75" customHeight="1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</row>
    <row r="389" ht="15.75" customHeight="1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</row>
    <row r="390" ht="15.75" customHeight="1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</row>
    <row r="391" ht="15.75" customHeight="1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</row>
    <row r="392" ht="15.75" customHeight="1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</row>
    <row r="393" ht="15.75" customHeight="1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</row>
    <row r="394" ht="15.75" customHeight="1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</row>
    <row r="395" ht="15.75" customHeight="1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</row>
    <row r="396" ht="15.75" customHeight="1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</row>
    <row r="397" ht="15.75" customHeight="1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</row>
    <row r="398" ht="15.75" customHeight="1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</row>
    <row r="399" ht="15.75" customHeight="1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</row>
    <row r="400" ht="15.75" customHeight="1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</row>
    <row r="401" ht="15.75" customHeight="1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</row>
    <row r="402" ht="15.75" customHeight="1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</row>
    <row r="403" ht="15.75" customHeight="1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</row>
    <row r="404" ht="15.75" customHeight="1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</row>
    <row r="405" ht="15.75" customHeight="1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</row>
    <row r="406" ht="15.75" customHeight="1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</row>
    <row r="407" ht="15.75" customHeight="1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</row>
    <row r="408" ht="15.75" customHeight="1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</row>
    <row r="409" ht="15.75" customHeight="1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</row>
    <row r="410" ht="15.75" customHeight="1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</row>
    <row r="411" ht="15.75" customHeight="1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</row>
    <row r="412" ht="15.75" customHeight="1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</row>
    <row r="413" ht="15.75" customHeight="1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</row>
    <row r="414" ht="15.75" customHeight="1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</row>
    <row r="415" ht="15.75" customHeight="1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</row>
    <row r="416" ht="15.75" customHeight="1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</row>
    <row r="417" ht="15.75" customHeight="1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</row>
    <row r="418" ht="15.75" customHeight="1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</row>
    <row r="419" ht="15.75" customHeight="1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</row>
    <row r="420" ht="15.75" customHeight="1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</row>
    <row r="421" ht="15.75" customHeight="1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</row>
    <row r="422" ht="15.75" customHeight="1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</row>
    <row r="423" ht="15.75" customHeight="1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</row>
    <row r="424" ht="15.75" customHeight="1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</row>
    <row r="425" ht="15.75" customHeight="1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</row>
    <row r="426" ht="15.75" customHeight="1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</row>
    <row r="427" ht="15.75" customHeight="1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</row>
    <row r="428" ht="15.75" customHeight="1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</row>
    <row r="429" ht="15.75" customHeight="1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</row>
    <row r="430" ht="15.75" customHeight="1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</row>
    <row r="431" ht="15.75" customHeight="1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</row>
    <row r="432" ht="15.75" customHeight="1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</row>
    <row r="433" ht="15.75" customHeight="1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</row>
    <row r="434" ht="15.75" customHeight="1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</row>
    <row r="435" ht="15.75" customHeight="1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</row>
    <row r="436" ht="15.75" customHeight="1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</row>
    <row r="437" ht="15.75" customHeight="1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</row>
    <row r="438" ht="15.75" customHeight="1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</row>
    <row r="439" ht="15.75" customHeight="1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</row>
    <row r="440" ht="15.75" customHeight="1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</row>
    <row r="441" ht="15.75" customHeight="1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</row>
    <row r="442" ht="15.75" customHeight="1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</row>
    <row r="443" ht="15.75" customHeight="1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</row>
    <row r="444" ht="15.75" customHeight="1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</row>
    <row r="445" ht="15.75" customHeight="1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</row>
    <row r="446" ht="15.75" customHeight="1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</row>
    <row r="447" ht="15.75" customHeight="1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</row>
    <row r="448" ht="15.75" customHeight="1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</row>
    <row r="449" ht="15.75" customHeight="1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</row>
    <row r="450" ht="15.75" customHeight="1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</row>
    <row r="451" ht="15.75" customHeight="1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</row>
    <row r="452" ht="15.75" customHeight="1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</row>
    <row r="453" ht="15.75" customHeight="1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</row>
    <row r="454" ht="15.75" customHeight="1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</row>
    <row r="455" ht="15.75" customHeight="1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</row>
    <row r="456" ht="15.75" customHeight="1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</row>
    <row r="457" ht="15.75" customHeight="1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</row>
    <row r="458" ht="15.75" customHeight="1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</row>
    <row r="459" ht="15.75" customHeight="1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</row>
    <row r="460" ht="15.75" customHeight="1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</row>
    <row r="461" ht="15.75" customHeight="1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</row>
    <row r="462" ht="15.75" customHeight="1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</row>
    <row r="463" ht="15.75" customHeight="1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</row>
    <row r="464" ht="15.75" customHeight="1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</row>
    <row r="465" ht="15.75" customHeight="1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</row>
    <row r="466" ht="15.75" customHeight="1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</row>
    <row r="467" ht="15.75" customHeight="1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</row>
    <row r="468" ht="15.75" customHeight="1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</row>
    <row r="469" ht="15.75" customHeight="1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</row>
    <row r="470" ht="15.75" customHeight="1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</row>
    <row r="471" ht="15.75" customHeight="1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</row>
    <row r="472" ht="15.75" customHeight="1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</row>
    <row r="473" ht="15.75" customHeight="1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</row>
    <row r="474" ht="15.75" customHeight="1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</row>
    <row r="475" ht="15.75" customHeight="1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</row>
    <row r="476" ht="15.75" customHeight="1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</row>
    <row r="477" ht="15.75" customHeight="1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</row>
    <row r="478" ht="15.75" customHeight="1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</row>
    <row r="479" ht="15.75" customHeight="1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</row>
    <row r="480" ht="15.75" customHeight="1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</row>
    <row r="481" ht="15.75" customHeight="1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</row>
    <row r="482" ht="15.75" customHeight="1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</row>
    <row r="483" ht="15.75" customHeight="1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</row>
    <row r="484" ht="15.75" customHeight="1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</row>
    <row r="485" ht="15.75" customHeight="1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</row>
    <row r="486" ht="15.75" customHeight="1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</row>
    <row r="487" ht="15.75" customHeight="1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</row>
    <row r="488" ht="15.75" customHeight="1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</row>
    <row r="489" ht="15.75" customHeight="1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</row>
    <row r="490" ht="15.75" customHeight="1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</row>
    <row r="491" ht="15.75" customHeight="1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</row>
    <row r="492" ht="15.75" customHeight="1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</row>
    <row r="493" ht="15.75" customHeight="1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</row>
    <row r="494" ht="15.75" customHeight="1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</row>
    <row r="495" ht="15.75" customHeight="1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</row>
    <row r="496" ht="15.75" customHeight="1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</row>
    <row r="497" ht="15.75" customHeight="1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</row>
    <row r="498" ht="15.75" customHeight="1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</row>
    <row r="499" ht="15.75" customHeight="1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</row>
    <row r="500" ht="15.75" customHeight="1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</row>
    <row r="501" ht="15.75" customHeight="1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</row>
    <row r="502" ht="15.75" customHeight="1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</row>
    <row r="503" ht="15.75" customHeight="1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</row>
    <row r="504" ht="15.75" customHeight="1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</row>
    <row r="505" ht="15.75" customHeight="1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</row>
    <row r="506" ht="15.75" customHeight="1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</row>
    <row r="507" ht="15.75" customHeight="1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</row>
    <row r="508" ht="15.75" customHeight="1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</row>
    <row r="509" ht="15.75" customHeight="1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</row>
    <row r="510" ht="15.75" customHeight="1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</row>
    <row r="511" ht="15.75" customHeight="1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</row>
    <row r="512" ht="15.75" customHeight="1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</row>
    <row r="513" ht="15.75" customHeight="1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</row>
    <row r="514" ht="15.75" customHeight="1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</row>
    <row r="515" ht="15.75" customHeight="1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</row>
    <row r="516" ht="15.75" customHeight="1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</row>
    <row r="517" ht="15.75" customHeight="1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</row>
    <row r="518" ht="15.75" customHeight="1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</row>
    <row r="519" ht="15.75" customHeight="1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</row>
    <row r="520" ht="15.75" customHeight="1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</row>
    <row r="521" ht="15.75" customHeight="1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</row>
    <row r="522" ht="15.75" customHeight="1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</row>
    <row r="523" ht="15.75" customHeight="1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</row>
    <row r="524" ht="15.75" customHeight="1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</row>
    <row r="525" ht="15.75" customHeight="1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</row>
    <row r="526" ht="15.75" customHeight="1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</row>
    <row r="527" ht="15.75" customHeight="1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</row>
    <row r="528" ht="15.75" customHeight="1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</row>
    <row r="529" ht="15.75" customHeight="1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</row>
    <row r="530" ht="15.75" customHeight="1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</row>
    <row r="531" ht="15.75" customHeight="1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</row>
    <row r="532" ht="15.75" customHeight="1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</row>
    <row r="533" ht="15.75" customHeight="1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</row>
    <row r="534" ht="15.75" customHeight="1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</row>
    <row r="535" ht="15.75" customHeight="1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</row>
    <row r="536" ht="15.75" customHeight="1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</row>
    <row r="537" ht="15.75" customHeight="1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</row>
    <row r="538" ht="15.75" customHeight="1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</row>
    <row r="539" ht="15.75" customHeight="1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</row>
    <row r="540" ht="15.75" customHeight="1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</row>
    <row r="541" ht="15.75" customHeight="1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</row>
    <row r="542" ht="15.75" customHeight="1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</row>
    <row r="543" ht="15.75" customHeight="1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</row>
    <row r="544" ht="15.75" customHeight="1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</row>
    <row r="545" ht="15.75" customHeight="1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</row>
    <row r="546" ht="15.75" customHeight="1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</row>
    <row r="547" ht="15.75" customHeight="1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</row>
    <row r="548" ht="15.75" customHeight="1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</row>
    <row r="549" ht="15.75" customHeight="1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</row>
    <row r="550" ht="15.75" customHeight="1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</row>
    <row r="551" ht="15.75" customHeight="1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</row>
    <row r="552" ht="15.75" customHeight="1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</row>
    <row r="553" ht="15.75" customHeight="1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</row>
    <row r="554" ht="15.75" customHeight="1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</row>
    <row r="555" ht="15.75" customHeight="1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</row>
    <row r="556" ht="15.75" customHeight="1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</row>
    <row r="557" ht="15.75" customHeight="1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</row>
    <row r="558" ht="15.75" customHeight="1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</row>
    <row r="559" ht="15.75" customHeight="1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</row>
    <row r="560" ht="15.75" customHeight="1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</row>
    <row r="561" ht="15.75" customHeight="1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</row>
    <row r="562" ht="15.75" customHeight="1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</row>
    <row r="563" ht="15.75" customHeight="1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</row>
    <row r="564" ht="15.75" customHeight="1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</row>
    <row r="565" ht="15.75" customHeight="1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</row>
    <row r="566" ht="15.75" customHeight="1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</row>
    <row r="567" ht="15.75" customHeight="1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</row>
    <row r="568" ht="15.75" customHeight="1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</row>
    <row r="569" ht="15.75" customHeight="1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</row>
    <row r="570" ht="15.75" customHeight="1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</row>
    <row r="571" ht="15.75" customHeight="1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</row>
    <row r="572" ht="15.75" customHeight="1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</row>
    <row r="573" ht="15.75" customHeight="1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</row>
    <row r="574" ht="15.75" customHeight="1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</row>
    <row r="575" ht="15.75" customHeight="1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</row>
    <row r="576" ht="15.75" customHeight="1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</row>
    <row r="577" ht="15.75" customHeight="1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</row>
    <row r="578" ht="15.75" customHeight="1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</row>
    <row r="579" ht="15.75" customHeight="1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</row>
    <row r="580" ht="15.75" customHeight="1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</row>
    <row r="581" ht="15.75" customHeight="1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</row>
    <row r="582" ht="15.75" customHeight="1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</row>
    <row r="583" ht="15.75" customHeight="1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</row>
    <row r="584" ht="15.75" customHeight="1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</row>
    <row r="585" ht="15.75" customHeight="1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</row>
    <row r="586" ht="15.75" customHeight="1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</row>
    <row r="587" ht="15.75" customHeight="1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</row>
    <row r="588" ht="15.75" customHeight="1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</row>
    <row r="589" ht="15.75" customHeight="1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</row>
    <row r="590" ht="15.75" customHeight="1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</row>
    <row r="591" ht="15.75" customHeight="1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</row>
    <row r="592" ht="15.75" customHeight="1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</row>
    <row r="593" ht="15.75" customHeight="1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</row>
    <row r="594" ht="15.75" customHeight="1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</row>
    <row r="595" ht="15.75" customHeight="1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</row>
    <row r="596" ht="15.75" customHeight="1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</row>
    <row r="597" ht="15.75" customHeight="1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</row>
    <row r="598" ht="15.75" customHeight="1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</row>
    <row r="599" ht="15.75" customHeight="1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</row>
    <row r="600" ht="15.75" customHeight="1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</row>
    <row r="601" ht="15.75" customHeight="1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</row>
    <row r="602" ht="15.75" customHeight="1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</row>
    <row r="603" ht="15.75" customHeight="1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</row>
    <row r="604" ht="15.75" customHeight="1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</row>
    <row r="605" ht="15.75" customHeight="1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</row>
    <row r="606" ht="15.75" customHeight="1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</row>
    <row r="607" ht="15.75" customHeight="1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</row>
    <row r="608" ht="15.75" customHeight="1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</row>
    <row r="609" ht="15.75" customHeight="1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</row>
    <row r="610" ht="15.75" customHeight="1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</row>
    <row r="611" ht="15.75" customHeight="1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</row>
    <row r="612" ht="15.75" customHeight="1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</row>
    <row r="613" ht="15.75" customHeight="1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</row>
    <row r="614" ht="15.75" customHeight="1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</row>
    <row r="615" ht="15.75" customHeight="1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</row>
    <row r="616" ht="15.75" customHeight="1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</row>
    <row r="617" ht="15.75" customHeight="1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</row>
    <row r="618" ht="15.75" customHeight="1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</row>
    <row r="619" ht="15.75" customHeight="1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</row>
    <row r="620" ht="15.75" customHeight="1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</row>
    <row r="621" ht="15.75" customHeight="1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</row>
    <row r="622" ht="15.75" customHeight="1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</row>
    <row r="623" ht="15.75" customHeight="1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</row>
    <row r="624" ht="15.75" customHeight="1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</row>
    <row r="625" ht="15.75" customHeight="1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</row>
    <row r="626" ht="15.75" customHeight="1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</row>
    <row r="627" ht="15.75" customHeight="1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</row>
    <row r="628" ht="15.75" customHeight="1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</row>
    <row r="629" ht="15.75" customHeight="1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</row>
    <row r="630" ht="15.75" customHeight="1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</row>
    <row r="631" ht="15.75" customHeight="1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</row>
    <row r="632" ht="15.75" customHeight="1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</row>
    <row r="633" ht="15.75" customHeight="1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</row>
    <row r="634" ht="15.75" customHeight="1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</row>
    <row r="635" ht="15.75" customHeight="1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</row>
    <row r="636" ht="15.75" customHeight="1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</row>
    <row r="637" ht="15.75" customHeight="1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</row>
    <row r="638" ht="15.75" customHeight="1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</row>
    <row r="639" ht="15.75" customHeight="1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</row>
    <row r="640" ht="15.75" customHeight="1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</row>
    <row r="641" ht="15.75" customHeight="1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</row>
    <row r="642" ht="15.75" customHeight="1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</row>
    <row r="643" ht="15.75" customHeight="1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</row>
    <row r="644" ht="15.75" customHeight="1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</row>
    <row r="645" ht="15.75" customHeight="1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</row>
    <row r="646" ht="15.75" customHeight="1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</row>
    <row r="647" ht="15.75" customHeight="1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</row>
    <row r="648" ht="15.75" customHeight="1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</row>
    <row r="649" ht="15.75" customHeight="1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</row>
    <row r="650" ht="15.75" customHeight="1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</row>
    <row r="651" ht="15.75" customHeight="1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</row>
    <row r="652" ht="15.75" customHeight="1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</row>
    <row r="653" ht="15.75" customHeight="1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</row>
    <row r="654" ht="15.75" customHeight="1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</row>
    <row r="655" ht="15.75" customHeight="1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</row>
    <row r="656" ht="15.75" customHeight="1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</row>
    <row r="657" ht="15.75" customHeight="1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</row>
    <row r="658" ht="15.75" customHeight="1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</row>
    <row r="659" ht="15.75" customHeight="1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</row>
    <row r="660" ht="15.75" customHeight="1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</row>
    <row r="661" ht="15.75" customHeight="1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</row>
    <row r="662" ht="15.75" customHeight="1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</row>
    <row r="663" ht="15.75" customHeight="1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</row>
    <row r="664" ht="15.75" customHeight="1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</row>
    <row r="665" ht="15.75" customHeight="1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</row>
    <row r="666" ht="15.75" customHeight="1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</row>
    <row r="667" ht="15.75" customHeight="1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</row>
    <row r="668" ht="15.75" customHeight="1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</row>
    <row r="669" ht="15.75" customHeight="1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</row>
    <row r="670" ht="15.75" customHeight="1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</row>
    <row r="671" ht="15.75" customHeight="1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</row>
    <row r="672" ht="15.75" customHeight="1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</row>
    <row r="673" ht="15.75" customHeight="1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</row>
    <row r="674" ht="15.75" customHeight="1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</row>
    <row r="675" ht="15.75" customHeight="1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</row>
    <row r="676" ht="15.75" customHeight="1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</row>
    <row r="677" ht="15.75" customHeight="1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</row>
    <row r="678" ht="15.75" customHeight="1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</row>
    <row r="679" ht="15.75" customHeight="1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</row>
    <row r="680" ht="15.75" customHeight="1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</row>
    <row r="681" ht="15.75" customHeight="1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</row>
    <row r="682" ht="15.75" customHeight="1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</row>
    <row r="683" ht="15.75" customHeight="1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</row>
    <row r="684" ht="15.75" customHeight="1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</row>
    <row r="685" ht="15.75" customHeight="1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</row>
    <row r="686" ht="15.75" customHeight="1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</row>
    <row r="687" ht="15.75" customHeight="1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</row>
    <row r="688" ht="15.75" customHeight="1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</row>
    <row r="689" ht="15.75" customHeight="1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</row>
    <row r="690" ht="15.75" customHeight="1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</row>
    <row r="691" ht="15.75" customHeight="1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</row>
    <row r="692" ht="15.75" customHeight="1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</row>
    <row r="693" ht="15.75" customHeight="1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</row>
    <row r="694" ht="15.75" customHeight="1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</row>
    <row r="695" ht="15.75" customHeight="1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</row>
    <row r="696" ht="15.75" customHeight="1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</row>
    <row r="697" ht="15.75" customHeight="1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</row>
    <row r="698" ht="15.75" customHeight="1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</row>
    <row r="699" ht="15.75" customHeight="1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</row>
    <row r="700" ht="15.75" customHeight="1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</row>
    <row r="701" ht="15.75" customHeight="1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</row>
    <row r="702" ht="15.75" customHeight="1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</row>
    <row r="703" ht="15.75" customHeight="1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</row>
    <row r="704" ht="15.75" customHeight="1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</row>
    <row r="705" ht="15.75" customHeight="1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</row>
    <row r="706" ht="15.75" customHeight="1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</row>
    <row r="707" ht="15.75" customHeight="1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</row>
    <row r="708" ht="15.75" customHeight="1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</row>
    <row r="709" ht="15.75" customHeight="1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</row>
    <row r="710" ht="15.75" customHeight="1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</row>
    <row r="711" ht="15.75" customHeight="1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</row>
    <row r="712" ht="15.75" customHeight="1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</row>
    <row r="713" ht="15.75" customHeight="1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</row>
    <row r="714" ht="15.75" customHeight="1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</row>
    <row r="715" ht="15.75" customHeight="1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</row>
    <row r="716" ht="15.75" customHeight="1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</row>
    <row r="717" ht="15.75" customHeight="1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</row>
    <row r="718" ht="15.75" customHeight="1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</row>
    <row r="719" ht="15.75" customHeight="1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</row>
    <row r="720" ht="15.75" customHeight="1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</row>
    <row r="721" ht="15.75" customHeight="1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</row>
    <row r="722" ht="15.75" customHeight="1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</row>
    <row r="723" ht="15.75" customHeight="1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</row>
    <row r="724" ht="15.75" customHeight="1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</row>
    <row r="725" ht="15.75" customHeight="1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</row>
    <row r="726" ht="15.75" customHeight="1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</row>
    <row r="727" ht="15.75" customHeight="1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</row>
    <row r="728" ht="15.75" customHeight="1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</row>
    <row r="729" ht="15.75" customHeight="1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</row>
    <row r="730" ht="15.75" customHeight="1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</row>
    <row r="731" ht="15.75" customHeight="1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</row>
    <row r="732" ht="15.75" customHeight="1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</row>
    <row r="733" ht="15.75" customHeight="1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</row>
    <row r="734" ht="15.75" customHeight="1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</row>
    <row r="735" ht="15.75" customHeight="1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</row>
    <row r="736" ht="15.75" customHeight="1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</row>
    <row r="737" ht="15.75" customHeight="1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</row>
    <row r="738" ht="15.75" customHeight="1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</row>
    <row r="739" ht="15.75" customHeight="1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</row>
    <row r="740" ht="15.75" customHeight="1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</row>
    <row r="741" ht="15.75" customHeight="1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</row>
    <row r="742" ht="15.75" customHeight="1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</row>
    <row r="743" ht="15.75" customHeight="1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</row>
    <row r="744" ht="15.75" customHeight="1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</row>
    <row r="745" ht="15.75" customHeight="1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</row>
    <row r="746" ht="15.75" customHeight="1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</row>
    <row r="747" ht="15.75" customHeight="1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</row>
    <row r="748" ht="15.75" customHeight="1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</row>
    <row r="749" ht="15.75" customHeight="1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</row>
    <row r="750" ht="15.75" customHeight="1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</row>
    <row r="751" ht="15.75" customHeight="1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</row>
    <row r="752" ht="15.75" customHeight="1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</row>
    <row r="753" ht="15.75" customHeight="1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</row>
    <row r="754" ht="15.75" customHeight="1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</row>
    <row r="755" ht="15.75" customHeight="1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</row>
    <row r="756" ht="15.75" customHeight="1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</row>
    <row r="757" ht="15.75" customHeight="1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</row>
    <row r="758" ht="15.75" customHeight="1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</row>
    <row r="759" ht="15.75" customHeight="1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</row>
    <row r="760" ht="15.75" customHeight="1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</row>
    <row r="761" ht="15.75" customHeight="1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</row>
    <row r="762" ht="15.75" customHeight="1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</row>
    <row r="763" ht="15.75" customHeight="1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</row>
    <row r="764" ht="15.75" customHeight="1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</row>
    <row r="765" ht="15.75" customHeight="1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</row>
    <row r="766" ht="15.75" customHeight="1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</row>
    <row r="767" ht="15.75" customHeight="1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</row>
    <row r="768" ht="15.75" customHeight="1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</row>
    <row r="769" ht="15.75" customHeight="1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</row>
    <row r="770" ht="15.75" customHeight="1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</row>
    <row r="771" ht="15.75" customHeight="1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</row>
    <row r="772" ht="15.75" customHeight="1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</row>
    <row r="773" ht="15.75" customHeight="1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</row>
    <row r="774" ht="15.75" customHeight="1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</row>
    <row r="775" ht="15.75" customHeight="1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</row>
    <row r="776" ht="15.75" customHeight="1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</row>
    <row r="777" ht="15.75" customHeight="1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</row>
    <row r="778" ht="15.75" customHeight="1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</row>
    <row r="779" ht="15.75" customHeight="1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</row>
    <row r="780" ht="15.75" customHeight="1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</row>
    <row r="781" ht="15.75" customHeight="1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</row>
    <row r="782" ht="15.75" customHeight="1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</row>
    <row r="783" ht="15.75" customHeight="1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</row>
    <row r="784" ht="15.75" customHeight="1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</row>
    <row r="785" ht="15.75" customHeight="1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</row>
    <row r="786" ht="15.75" customHeight="1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</row>
    <row r="787" ht="15.75" customHeight="1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</row>
    <row r="788" ht="15.75" customHeight="1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</row>
    <row r="789" ht="15.75" customHeight="1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</row>
    <row r="790" ht="15.75" customHeight="1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</row>
    <row r="791" ht="15.75" customHeight="1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</row>
    <row r="792" ht="15.75" customHeight="1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</row>
    <row r="793" ht="15.75" customHeight="1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</row>
    <row r="794" ht="15.75" customHeight="1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</row>
    <row r="795" ht="15.75" customHeight="1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</row>
    <row r="796" ht="15.75" customHeight="1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</row>
    <row r="797" ht="15.75" customHeight="1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</row>
    <row r="798" ht="15.75" customHeight="1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</row>
    <row r="799" ht="15.75" customHeight="1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</row>
    <row r="800" ht="15.75" customHeight="1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</row>
    <row r="801" ht="15.75" customHeight="1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</row>
    <row r="802" ht="15.75" customHeight="1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</row>
    <row r="803" ht="15.75" customHeight="1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</row>
    <row r="804" ht="15.75" customHeight="1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</row>
    <row r="805" ht="15.75" customHeight="1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</row>
    <row r="806" ht="15.75" customHeight="1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</row>
    <row r="807" ht="15.75" customHeight="1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</row>
    <row r="808" ht="15.75" customHeight="1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</row>
    <row r="809" ht="15.75" customHeight="1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</row>
    <row r="810" ht="15.75" customHeight="1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</row>
    <row r="811" ht="15.75" customHeight="1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</row>
    <row r="812" ht="15.75" customHeight="1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</row>
    <row r="813" ht="15.75" customHeight="1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</row>
    <row r="814" ht="15.75" customHeight="1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</row>
    <row r="815" ht="15.75" customHeight="1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</row>
    <row r="816" ht="15.75" customHeight="1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</row>
    <row r="817" ht="15.75" customHeight="1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</row>
    <row r="818" ht="15.75" customHeight="1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</row>
    <row r="819" ht="15.75" customHeight="1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</row>
    <row r="820" ht="15.75" customHeight="1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</row>
    <row r="821" ht="15.75" customHeight="1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</row>
    <row r="822" ht="15.75" customHeight="1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</row>
    <row r="823" ht="15.75" customHeight="1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</row>
    <row r="824" ht="15.75" customHeight="1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</row>
    <row r="825" ht="15.75" customHeight="1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</row>
    <row r="826" ht="15.75" customHeight="1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</row>
    <row r="827" ht="15.75" customHeight="1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</row>
    <row r="828" ht="15.75" customHeight="1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</row>
    <row r="829" ht="15.75" customHeight="1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</row>
    <row r="830" ht="15.75" customHeight="1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</row>
    <row r="831" ht="15.75" customHeight="1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</row>
    <row r="832" ht="15.75" customHeight="1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</row>
    <row r="833" ht="15.75" customHeight="1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</row>
    <row r="834" ht="15.75" customHeight="1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</row>
    <row r="835" ht="15.75" customHeight="1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</row>
    <row r="836" ht="15.75" customHeight="1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</row>
    <row r="837" ht="15.75" customHeight="1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</row>
    <row r="838" ht="15.75" customHeight="1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</row>
    <row r="839" ht="15.75" customHeight="1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</row>
    <row r="840" ht="15.75" customHeight="1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</row>
    <row r="841" ht="15.75" customHeight="1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</row>
    <row r="842" ht="15.75" customHeight="1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</row>
    <row r="843" ht="15.75" customHeight="1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</row>
    <row r="844" ht="15.75" customHeight="1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</row>
    <row r="845" ht="15.75" customHeight="1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</row>
    <row r="846" ht="15.75" customHeight="1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</row>
    <row r="847" ht="15.75" customHeight="1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</row>
    <row r="848" ht="15.75" customHeight="1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</row>
    <row r="849" ht="15.75" customHeight="1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</row>
    <row r="850" ht="15.75" customHeight="1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</row>
    <row r="851" ht="15.75" customHeight="1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</row>
    <row r="852" ht="15.75" customHeight="1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</row>
    <row r="853" ht="15.75" customHeight="1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</row>
    <row r="854" ht="15.75" customHeight="1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</row>
    <row r="855" ht="15.75" customHeight="1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</row>
    <row r="856" ht="15.75" customHeight="1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</row>
    <row r="857" ht="15.75" customHeight="1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</row>
    <row r="858" ht="15.75" customHeight="1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</row>
    <row r="859" ht="15.75" customHeight="1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</row>
    <row r="860" ht="15.75" customHeight="1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</row>
    <row r="861" ht="15.75" customHeight="1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</row>
    <row r="862" ht="15.75" customHeight="1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</row>
    <row r="863" ht="15.75" customHeight="1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</row>
    <row r="864" ht="15.75" customHeight="1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</row>
    <row r="865" ht="15.75" customHeight="1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</row>
    <row r="866" ht="15.75" customHeight="1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</row>
    <row r="867" ht="15.75" customHeight="1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</row>
    <row r="868" ht="15.75" customHeight="1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</row>
    <row r="869" ht="15.75" customHeight="1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</row>
    <row r="870" ht="15.75" customHeight="1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</row>
    <row r="871" ht="15.75" customHeight="1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</row>
    <row r="872" ht="15.75" customHeight="1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</row>
    <row r="873" ht="15.75" customHeight="1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</row>
    <row r="874" ht="15.75" customHeight="1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</row>
    <row r="875" ht="15.75" customHeight="1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</row>
    <row r="876" ht="15.75" customHeight="1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</row>
    <row r="877" ht="15.75" customHeight="1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</row>
    <row r="878" ht="15.75" customHeight="1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</row>
    <row r="879" ht="15.75" customHeight="1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</row>
    <row r="880" ht="15.75" customHeight="1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</row>
    <row r="881" ht="15.75" customHeight="1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</row>
    <row r="882" ht="15.75" customHeight="1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</row>
    <row r="883" ht="15.75" customHeight="1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</row>
    <row r="884" ht="15.75" customHeight="1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</row>
    <row r="885" ht="15.75" customHeight="1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</row>
    <row r="886" ht="15.75" customHeight="1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</row>
    <row r="887" ht="15.75" customHeight="1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</row>
    <row r="888" ht="15.75" customHeight="1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</row>
    <row r="889" ht="15.75" customHeight="1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</row>
    <row r="890" ht="15.75" customHeight="1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</row>
    <row r="891" ht="15.75" customHeight="1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</row>
    <row r="892" ht="15.75" customHeight="1">
      <c r="A892" s="132"/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  <c r="Z892" s="132"/>
    </row>
    <row r="893" ht="15.75" customHeight="1">
      <c r="A893" s="132"/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  <c r="Z893" s="132"/>
    </row>
    <row r="894" ht="15.75" customHeight="1">
      <c r="A894" s="132"/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  <c r="Z894" s="132"/>
    </row>
    <row r="895" ht="15.75" customHeight="1">
      <c r="A895" s="132"/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  <c r="Z895" s="132"/>
    </row>
    <row r="896" ht="15.75" customHeight="1">
      <c r="A896" s="132"/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</row>
    <row r="897" ht="15.75" customHeight="1">
      <c r="A897" s="132"/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</row>
    <row r="898" ht="15.75" customHeight="1">
      <c r="A898" s="132"/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  <c r="Z898" s="132"/>
    </row>
    <row r="899" ht="15.75" customHeight="1">
      <c r="A899" s="132"/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  <c r="Z899" s="132"/>
    </row>
    <row r="900" ht="15.75" customHeight="1">
      <c r="A900" s="132"/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  <c r="Z900" s="132"/>
    </row>
    <row r="901" ht="15.75" customHeight="1">
      <c r="A901" s="132"/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  <c r="Z901" s="132"/>
    </row>
    <row r="902" ht="15.75" customHeight="1">
      <c r="A902" s="132"/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  <c r="Z902" s="132"/>
    </row>
    <row r="903" ht="15.75" customHeight="1">
      <c r="A903" s="132"/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  <c r="Z903" s="132"/>
    </row>
    <row r="904" ht="15.75" customHeight="1">
      <c r="A904" s="132"/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  <c r="Z904" s="132"/>
    </row>
    <row r="905" ht="15.75" customHeight="1">
      <c r="A905" s="132"/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  <c r="Z905" s="132"/>
    </row>
    <row r="906" ht="15.75" customHeight="1">
      <c r="A906" s="132"/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  <c r="Z906" s="132"/>
    </row>
    <row r="907" ht="15.75" customHeight="1">
      <c r="A907" s="132"/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  <c r="Z907" s="132"/>
    </row>
    <row r="908" ht="15.75" customHeight="1">
      <c r="A908" s="132"/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  <c r="Z908" s="132"/>
    </row>
    <row r="909" ht="15.75" customHeight="1">
      <c r="A909" s="132"/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  <c r="Z909" s="132"/>
    </row>
    <row r="910" ht="15.75" customHeight="1">
      <c r="A910" s="132"/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  <c r="Z910" s="132"/>
    </row>
    <row r="911" ht="15.75" customHeight="1">
      <c r="A911" s="132"/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  <c r="Z911" s="132"/>
    </row>
    <row r="912" ht="15.75" customHeight="1">
      <c r="A912" s="132"/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  <c r="Z912" s="132"/>
    </row>
    <row r="913" ht="15.75" customHeight="1">
      <c r="A913" s="132"/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  <c r="Z913" s="132"/>
    </row>
    <row r="914" ht="15.75" customHeight="1">
      <c r="A914" s="132"/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  <c r="Z914" s="132"/>
    </row>
    <row r="915" ht="15.75" customHeight="1">
      <c r="A915" s="132"/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  <c r="Z915" s="132"/>
    </row>
    <row r="916" ht="15.75" customHeight="1">
      <c r="A916" s="132"/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  <c r="Z916" s="132"/>
    </row>
    <row r="917" ht="15.75" customHeight="1">
      <c r="A917" s="132"/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  <c r="Z917" s="132"/>
    </row>
    <row r="918" ht="15.75" customHeight="1">
      <c r="A918" s="132"/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  <c r="Z918" s="132"/>
    </row>
    <row r="919" ht="15.75" customHeight="1">
      <c r="A919" s="132"/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  <c r="Z919" s="132"/>
    </row>
    <row r="920" ht="15.75" customHeight="1">
      <c r="A920" s="132"/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  <c r="Z920" s="132"/>
    </row>
    <row r="921" ht="15.75" customHeight="1">
      <c r="A921" s="132"/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  <c r="Z921" s="132"/>
    </row>
    <row r="922" ht="15.75" customHeight="1">
      <c r="A922" s="132"/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  <c r="Z922" s="132"/>
    </row>
    <row r="923" ht="15.75" customHeight="1">
      <c r="A923" s="132"/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  <c r="Z923" s="132"/>
    </row>
    <row r="924" ht="15.75" customHeight="1">
      <c r="A924" s="132"/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  <c r="Z924" s="132"/>
    </row>
    <row r="925" ht="15.75" customHeight="1">
      <c r="A925" s="132"/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  <c r="Z925" s="132"/>
    </row>
    <row r="926" ht="15.75" customHeight="1">
      <c r="A926" s="132"/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  <c r="Z926" s="132"/>
    </row>
    <row r="927" ht="15.75" customHeight="1">
      <c r="A927" s="132"/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  <c r="Z927" s="132"/>
    </row>
    <row r="928" ht="15.75" customHeight="1">
      <c r="A928" s="132"/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  <c r="Z928" s="132"/>
    </row>
    <row r="929" ht="15.75" customHeight="1">
      <c r="A929" s="132"/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  <c r="Z929" s="132"/>
    </row>
    <row r="930" ht="15.75" customHeight="1">
      <c r="A930" s="132"/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  <c r="Z930" s="132"/>
    </row>
    <row r="931" ht="15.75" customHeight="1">
      <c r="A931" s="132"/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  <c r="Z931" s="132"/>
    </row>
    <row r="932" ht="15.75" customHeight="1">
      <c r="A932" s="132"/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</row>
    <row r="933" ht="15.75" customHeight="1">
      <c r="A933" s="132"/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  <c r="Z933" s="132"/>
    </row>
    <row r="934" ht="15.75" customHeight="1">
      <c r="A934" s="132"/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  <c r="Z934" s="132"/>
    </row>
    <row r="935" ht="15.75" customHeight="1">
      <c r="A935" s="132"/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  <c r="Z935" s="132"/>
    </row>
    <row r="936" ht="15.75" customHeight="1">
      <c r="A936" s="132"/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  <c r="Z936" s="132"/>
    </row>
    <row r="937" ht="15.75" customHeight="1">
      <c r="A937" s="132"/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  <c r="Z937" s="132"/>
    </row>
    <row r="938" ht="15.75" customHeight="1">
      <c r="A938" s="132"/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  <c r="Z938" s="132"/>
    </row>
    <row r="939" ht="15.75" customHeight="1">
      <c r="A939" s="132"/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  <c r="Z939" s="132"/>
    </row>
    <row r="940" ht="15.75" customHeight="1">
      <c r="A940" s="132"/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  <c r="Z940" s="132"/>
    </row>
    <row r="941" ht="15.75" customHeight="1">
      <c r="A941" s="132"/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</row>
    <row r="942" ht="15.75" customHeight="1">
      <c r="A942" s="132"/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  <c r="Z942" s="132"/>
    </row>
    <row r="943" ht="15.75" customHeight="1">
      <c r="A943" s="132"/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  <c r="Z943" s="132"/>
    </row>
    <row r="944" ht="15.75" customHeight="1">
      <c r="A944" s="132"/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  <c r="Z944" s="132"/>
    </row>
    <row r="945" ht="15.75" customHeight="1">
      <c r="A945" s="132"/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  <c r="Z945" s="132"/>
    </row>
    <row r="946" ht="15.75" customHeight="1">
      <c r="A946" s="132"/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  <c r="Z946" s="132"/>
    </row>
    <row r="947" ht="15.75" customHeight="1">
      <c r="A947" s="132"/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  <c r="Z947" s="132"/>
    </row>
    <row r="948" ht="15.75" customHeight="1">
      <c r="A948" s="132"/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  <c r="Z948" s="132"/>
    </row>
    <row r="949" ht="15.75" customHeight="1">
      <c r="A949" s="132"/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  <c r="Z949" s="132"/>
    </row>
    <row r="950" ht="15.75" customHeight="1">
      <c r="A950" s="132"/>
      <c r="B950" s="132"/>
      <c r="C950" s="132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  <c r="Z950" s="132"/>
    </row>
    <row r="951" ht="15.75" customHeight="1">
      <c r="A951" s="132"/>
      <c r="B951" s="132"/>
      <c r="C951" s="132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  <c r="Z951" s="132"/>
    </row>
    <row r="952" ht="15.75" customHeight="1">
      <c r="A952" s="132"/>
      <c r="B952" s="132"/>
      <c r="C952" s="132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  <c r="Z952" s="132"/>
    </row>
    <row r="953" ht="15.75" customHeight="1">
      <c r="A953" s="132"/>
      <c r="B953" s="132"/>
      <c r="C953" s="132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  <c r="Z953" s="132"/>
    </row>
    <row r="954" ht="15.75" customHeight="1">
      <c r="A954" s="132"/>
      <c r="B954" s="132"/>
      <c r="C954" s="132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  <c r="Z954" s="132"/>
    </row>
    <row r="955" ht="15.75" customHeight="1">
      <c r="A955" s="132"/>
      <c r="B955" s="132"/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  <c r="Z955" s="132"/>
    </row>
    <row r="956" ht="15.75" customHeight="1">
      <c r="A956" s="132"/>
      <c r="B956" s="132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  <c r="Z956" s="132"/>
    </row>
    <row r="957" ht="15.75" customHeight="1">
      <c r="A957" s="132"/>
      <c r="B957" s="132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  <c r="Z957" s="132"/>
    </row>
    <row r="958" ht="15.75" customHeight="1">
      <c r="A958" s="132"/>
      <c r="B958" s="132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  <c r="Z958" s="132"/>
    </row>
    <row r="959" ht="15.75" customHeight="1">
      <c r="A959" s="132"/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  <c r="Z959" s="132"/>
    </row>
    <row r="960" ht="15.75" customHeight="1">
      <c r="A960" s="132"/>
      <c r="B960" s="132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  <c r="Z960" s="132"/>
    </row>
    <row r="961" ht="15.75" customHeight="1">
      <c r="A961" s="132"/>
      <c r="B961" s="132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  <c r="Z961" s="132"/>
    </row>
    <row r="962" ht="15.75" customHeight="1">
      <c r="A962" s="132"/>
      <c r="B962" s="132"/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  <c r="Z962" s="132"/>
    </row>
    <row r="963" ht="15.75" customHeight="1">
      <c r="A963" s="132"/>
      <c r="B963" s="132"/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  <c r="Z963" s="132"/>
    </row>
    <row r="964" ht="15.75" customHeight="1">
      <c r="A964" s="132"/>
      <c r="B964" s="132"/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  <c r="Z964" s="132"/>
    </row>
    <row r="965" ht="15.75" customHeight="1">
      <c r="A965" s="132"/>
      <c r="B965" s="132"/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  <c r="Z965" s="132"/>
    </row>
    <row r="966" ht="15.75" customHeight="1">
      <c r="A966" s="132"/>
      <c r="B966" s="132"/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  <c r="Z966" s="132"/>
    </row>
    <row r="967" ht="15.75" customHeight="1">
      <c r="A967" s="132"/>
      <c r="B967" s="132"/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  <c r="Z967" s="132"/>
    </row>
    <row r="968" ht="15.75" customHeight="1">
      <c r="A968" s="132"/>
      <c r="B968" s="132"/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  <c r="Z968" s="132"/>
    </row>
    <row r="969" ht="15.75" customHeight="1">
      <c r="A969" s="132"/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  <c r="Z969" s="132"/>
    </row>
    <row r="970" ht="15.75" customHeight="1">
      <c r="A970" s="132"/>
      <c r="B970" s="132"/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  <c r="Z970" s="132"/>
    </row>
    <row r="971" ht="15.75" customHeight="1">
      <c r="A971" s="132"/>
      <c r="B971" s="132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  <c r="Z971" s="132"/>
    </row>
    <row r="972" ht="15.75" customHeight="1">
      <c r="A972" s="132"/>
      <c r="B972" s="132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  <c r="Z972" s="132"/>
    </row>
    <row r="973" ht="15.75" customHeight="1">
      <c r="A973" s="132"/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  <c r="Z973" s="132"/>
    </row>
    <row r="974" ht="15.75" customHeight="1">
      <c r="A974" s="132"/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  <c r="Z974" s="132"/>
    </row>
    <row r="975" ht="15.75" customHeight="1">
      <c r="A975" s="132"/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  <c r="Z975" s="132"/>
    </row>
    <row r="976" ht="15.75" customHeight="1">
      <c r="A976" s="132"/>
      <c r="B976" s="132"/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  <c r="Z976" s="132"/>
    </row>
    <row r="977" ht="15.75" customHeight="1">
      <c r="A977" s="132"/>
      <c r="B977" s="132"/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  <c r="Z977" s="132"/>
    </row>
    <row r="978" ht="15.75" customHeight="1">
      <c r="A978" s="132"/>
      <c r="B978" s="132"/>
      <c r="C978" s="132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  <c r="Z978" s="132"/>
    </row>
    <row r="979" ht="15.75" customHeight="1">
      <c r="A979" s="132"/>
      <c r="B979" s="132"/>
      <c r="C979" s="132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  <c r="Z979" s="132"/>
    </row>
    <row r="980" ht="15.75" customHeight="1">
      <c r="A980" s="132"/>
      <c r="B980" s="132"/>
      <c r="C980" s="132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  <c r="Z980" s="132"/>
    </row>
    <row r="981" ht="15.75" customHeight="1">
      <c r="A981" s="132"/>
      <c r="B981" s="132"/>
      <c r="C981" s="132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  <c r="Z981" s="132"/>
    </row>
    <row r="982" ht="15.75" customHeight="1">
      <c r="A982" s="132"/>
      <c r="B982" s="132"/>
      <c r="C982" s="132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  <c r="Z982" s="132"/>
    </row>
    <row r="983" ht="15.75" customHeight="1">
      <c r="A983" s="132"/>
      <c r="B983" s="132"/>
      <c r="C983" s="132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  <c r="Z983" s="132"/>
    </row>
    <row r="984" ht="15.75" customHeight="1">
      <c r="A984" s="132"/>
      <c r="B984" s="132"/>
      <c r="C984" s="132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  <c r="Z984" s="132"/>
    </row>
    <row r="985" ht="15.75" customHeight="1">
      <c r="A985" s="132"/>
      <c r="B985" s="132"/>
      <c r="C985" s="132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  <c r="Z985" s="132"/>
    </row>
    <row r="986" ht="15.75" customHeight="1">
      <c r="A986" s="132"/>
      <c r="B986" s="132"/>
      <c r="C986" s="132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  <c r="Z986" s="132"/>
    </row>
    <row r="987" ht="15.75" customHeight="1">
      <c r="A987" s="132"/>
      <c r="B987" s="132"/>
      <c r="C987" s="132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  <c r="Z987" s="132"/>
    </row>
    <row r="988" ht="15.75" customHeight="1">
      <c r="A988" s="132"/>
      <c r="B988" s="132"/>
      <c r="C988" s="132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  <c r="Z988" s="132"/>
    </row>
    <row r="989" ht="15.75" customHeight="1">
      <c r="A989" s="132"/>
      <c r="B989" s="132"/>
      <c r="C989" s="132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  <c r="Z989" s="132"/>
    </row>
    <row r="990" ht="15.75" customHeight="1">
      <c r="A990" s="132"/>
      <c r="B990" s="132"/>
      <c r="C990" s="132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  <c r="Z990" s="132"/>
    </row>
    <row r="991" ht="15.75" customHeight="1">
      <c r="A991" s="132"/>
      <c r="B991" s="132"/>
      <c r="C991" s="132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  <c r="Z991" s="132"/>
    </row>
    <row r="992" ht="15.75" customHeight="1">
      <c r="A992" s="132"/>
      <c r="B992" s="132"/>
      <c r="C992" s="132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  <c r="Z992" s="132"/>
    </row>
    <row r="993" ht="15.75" customHeight="1">
      <c r="A993" s="132"/>
      <c r="B993" s="132"/>
      <c r="C993" s="132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  <c r="Z993" s="132"/>
    </row>
    <row r="994" ht="15.75" customHeight="1">
      <c r="A994" s="132"/>
      <c r="B994" s="132"/>
      <c r="C994" s="132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  <c r="Z994" s="132"/>
    </row>
    <row r="995" ht="15.75" customHeight="1">
      <c r="A995" s="132"/>
      <c r="B995" s="132"/>
      <c r="C995" s="132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  <c r="Z995" s="132"/>
    </row>
    <row r="996" ht="15.75" customHeight="1">
      <c r="A996" s="132"/>
      <c r="B996" s="132"/>
      <c r="C996" s="132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  <c r="Z996" s="132"/>
    </row>
    <row r="997" ht="15.75" customHeight="1">
      <c r="A997" s="132"/>
      <c r="B997" s="132"/>
      <c r="C997" s="132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  <c r="Z997" s="132"/>
    </row>
    <row r="998" ht="15.75" customHeight="1">
      <c r="A998" s="132"/>
      <c r="B998" s="132"/>
      <c r="C998" s="132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  <c r="Z998" s="132"/>
    </row>
    <row r="999" ht="15.75" customHeight="1">
      <c r="A999" s="132"/>
      <c r="B999" s="132"/>
      <c r="C999" s="132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  <c r="Z999" s="132"/>
    </row>
    <row r="1000" ht="15.75" customHeight="1">
      <c r="A1000" s="132"/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  <c r="Z1000" s="132"/>
    </row>
  </sheetData>
  <mergeCells count="7">
    <mergeCell ref="C2:F2"/>
    <mergeCell ref="C33:D33"/>
    <mergeCell ref="E33:G33"/>
    <mergeCell ref="C34:D34"/>
    <mergeCell ref="E34:F34"/>
    <mergeCell ref="C35:D35"/>
    <mergeCell ref="E35:F3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2013-01-08T16:58:01Z</dcterms:created>
  <dc:creator>sernapesca</dc:creator>
</cp:coreProperties>
</file>