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hidden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hijool44SeDyH7QDaDV60/u7DxP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101">
      <text>
        <t xml:space="preserve">======
ID#AAAAi1WuQ4w
    (2022-10-25 02:24:06)
No Realiza Tratamiento con fármacos antiparasitarios</t>
      </text>
    </comment>
    <comment authorId="0" ref="N89">
      <text>
        <t xml:space="preserve">======
ID#AAAAi1WuQ4s
    (2022-10-25 02:24:06)
Realiza Tratamiento en la quincena con fármacos antiparasitarios con acción sobre juveniles</t>
      </text>
    </comment>
    <comment authorId="0" ref="P77">
      <text>
        <t xml:space="preserve">======
ID#AAAAi1WuQ4o
    (2022-10-25 02:24:06)
No Realiza Tratamiento con fármacos antiparasitarios</t>
      </text>
    </comment>
    <comment authorId="0" ref="M101">
      <text>
        <t xml:space="preserve">======
ID#AAAAi1WuQ4g
    (2022-10-25 02:24:06)
Realiza Tratamiento en la quincena con fármacos antiparasitarios con acción sobre adultos</t>
      </text>
    </comment>
    <comment authorId="0" ref="P17">
      <text>
        <t xml:space="preserve">======
ID#AAAAi1WuQ4k
    (2022-10-25 02:24:06)
No Realiza Tratamiento en el periodo con fármacos antiparasitarios</t>
      </text>
    </comment>
    <comment authorId="0" ref="N17">
      <text>
        <t xml:space="preserve">======
ID#AAAAi1WuQ4c
    (2022-10-25 02:24:06)
Realiza Tratamiento en el periodo con fármacos antiparasitarios con acción sobre juveniles</t>
      </text>
    </comment>
    <comment authorId="0" ref="M53">
      <text>
        <t xml:space="preserve">======
ID#AAAAi1WuQ4Y
    (2022-10-25 02:24:06)
Realiza Tratamiento en la quincena con fármacos antiparasitarios con acción sobre adultos</t>
      </text>
    </comment>
    <comment authorId="0" ref="O29">
      <text>
        <t xml:space="preserve">======
ID#AAAAi1WuQ4U
    (2022-10-25 02:24:06)
Realiza Tratamiento en la quincena con fármacos antiparasitarios con acción sobre ambos estadios</t>
      </text>
    </comment>
    <comment authorId="0" ref="O41">
      <text>
        <t xml:space="preserve">======
ID#AAAAi1WuQ4Q
    (2022-10-25 02:24:06)
Realiza Tratamiento en la quincena con fármacos antiparasitarios con acción sobre ambos estadios</t>
      </text>
    </comment>
    <comment authorId="0" ref="P41">
      <text>
        <t xml:space="preserve">======
ID#AAAAi1WuQ4M
    (2022-10-25 02:24:06)
No Realiza Tratamiento con fármacos antiparasitarios</t>
      </text>
    </comment>
    <comment authorId="0" ref="P89">
      <text>
        <t xml:space="preserve">======
ID#AAAAi1WuQ4I
    (2022-10-25 02:24:06)
No Realiza Tratamiento con fármacos antiparasitarios</t>
      </text>
    </comment>
    <comment authorId="0" ref="O101">
      <text>
        <t xml:space="preserve">======
ID#AAAAi1WuQ4E
    (2022-10-25 02:24:06)
Realiza Tratamiento en la quincena con fármacos antiparasitarios con acción sobre ambos estadios</t>
      </text>
    </comment>
    <comment authorId="0" ref="N65">
      <text>
        <t xml:space="preserve">======
ID#AAAAi1WuQ38
    (2022-10-25 02:24:06)
Realiza Tratamiento en la quincena con fármacos antiparasitarios con acción sobre juveniles</t>
      </text>
    </comment>
    <comment authorId="0" ref="P53">
      <text>
        <t xml:space="preserve">======
ID#AAAAi1WuQ4A
    (2022-10-25 02:24:06)
No Realiza Tratamiento con fármacos antiparasitarios</t>
      </text>
    </comment>
    <comment authorId="0" ref="O65">
      <text>
        <t xml:space="preserve">======
ID#AAAAi1WuQ34
    (2022-10-25 02:24:06)
Realiza Tratamiento en la quincena con fármacos antiparasitarios con acción sobre ambos estadios</t>
      </text>
    </comment>
    <comment authorId="0" ref="N41">
      <text>
        <t xml:space="preserve">======
ID#AAAAi1WuQ30
    (2022-10-25 02:24:06)
Realiza Tratamiento en la quincena con fármacos antiparasitarios con acción sobre juveniles</t>
      </text>
    </comment>
    <comment authorId="0" ref="O53">
      <text>
        <t xml:space="preserve">======
ID#AAAAi1WuQ3w
    (2022-10-25 02:24:06)
Realiza Tratamiento en la quincena con fármacos antiparasitarios con acción sobre ambos estadios</t>
      </text>
    </comment>
    <comment authorId="0" ref="M77">
      <text>
        <t xml:space="preserve">======
ID#AAAAi1WuQ3s
    (2022-10-25 02:24:06)
Realiza Tratamiento en la quincena con fármacos antiparasitarios con acción sobre adultos</t>
      </text>
    </comment>
    <comment authorId="0" ref="M65">
      <text>
        <t xml:space="preserve">======
ID#AAAAi1WuQ3o
    (2022-10-25 02:24:06)
Realiza Tratamiento en la quincena con fármacos antiparasitarios con acción sobre adultos</t>
      </text>
    </comment>
    <comment authorId="0" ref="M89">
      <text>
        <t xml:space="preserve">======
ID#AAAAi1WuQ3k
    (2022-10-25 02:24:06)
Realiza Tratamiento en la quincena con fármacos antiparasitarios con acción sobre adultos</t>
      </text>
    </comment>
    <comment authorId="0" ref="M41">
      <text>
        <t xml:space="preserve">======
ID#AAAAi1WuQ3g
    (2022-10-25 02:24:06)
Realiza Tratamiento en la quincena con fármacos antiparasitarios con acción sobre adultos</t>
      </text>
    </comment>
    <comment authorId="0" ref="N77">
      <text>
        <t xml:space="preserve">======
ID#AAAAi1WuQ1Q
    (2022-10-25 02:24:06)
Realiza Tratamiento en la quincena con fármacos antiparasitarios con acción sobre juveniles</t>
      </text>
    </comment>
    <comment authorId="0" ref="N29">
      <text>
        <t xml:space="preserve">======
ID#AAAAi1WuQ1M
    (2022-10-25 02:24:06)
Realiza Tratamiento en la quincena con fármacos antiparasitarios con acción sobre juveniles</t>
      </text>
    </comment>
    <comment authorId="0" ref="P65">
      <text>
        <t xml:space="preserve">======
ID#AAAAi1WuQ1I
    (2022-10-25 02:24:06)
No Realiza Tratamiento con fármacos antiparasitarios</t>
      </text>
    </comment>
    <comment authorId="0" ref="M17">
      <text>
        <t xml:space="preserve">======
ID#AAAAi1WuQ1E
    (2022-10-25 02:24:06)
Realiza Tratamiento en el periodo con fármacos antiparasitarios con acción sobre adultos</t>
      </text>
    </comment>
    <comment authorId="0" ref="O77">
      <text>
        <t xml:space="preserve">======
ID#AAAAi1WuQ1A
    (2022-10-25 02:24:06)
Realiza Tratamiento en la quincena con fármacos antiparasitarios con acción sobre ambos estadios</t>
      </text>
    </comment>
    <comment authorId="0" ref="N101">
      <text>
        <t xml:space="preserve">======
ID#AAAAi1WuQ08
    (2022-10-25 02:24:06)
Realiza Tratamiento en la quincena con fármacos antiparasitarios con acción sobre juveniles</t>
      </text>
    </comment>
    <comment authorId="0" ref="M29">
      <text>
        <t xml:space="preserve">======
ID#AAAAi1WuQ04
    (2022-10-25 02:24:06)
Realiza Tratamiento en la quincena con fármacos antiparasitarios con acción sobre adultos</t>
      </text>
    </comment>
    <comment authorId="0" ref="O17">
      <text>
        <t xml:space="preserve">======
ID#AAAAi1WuQ00
    (2022-10-25 02:24:06)
Realiza Tratamiento en el periodo con fármacos antiparasitarios con acción sobre ambos estadios</t>
      </text>
    </comment>
    <comment authorId="0" ref="O89">
      <text>
        <t xml:space="preserve">======
ID#AAAAi1WuQ0w
    (2022-10-25 02:24:06)
Realiza Tratamiento en la quincena con fármacos antiparasitarios con acción sobre ambos estadios</t>
      </text>
    </comment>
    <comment authorId="0" ref="N53">
      <text>
        <t xml:space="preserve">======
ID#AAAAi1WuQ0s
    (2022-10-25 02:24:06)
Realiza Tratamiento en la quincena con fármacos antiparasitarios con acción sobre juveniles</t>
      </text>
    </comment>
    <comment authorId="0" ref="P29">
      <text>
        <t xml:space="preserve">======
ID#AAAAi1WuQ0o
    (2022-10-25 02:24:06)
No Realiza Tratamiento con fármacos antiparasitarios</t>
      </text>
    </comment>
  </commentList>
  <extLst>
    <ext uri="GoogleSheetsCustomDataVersion1">
      <go:sheetsCustomData xmlns:go="http://customooxmlschemas.google.com/" r:id="rId1" roundtripDataSignature="AMtx7miZKJkegkOHt7YLcQNUzbtE2G6WpQ=="/>
    </ext>
  </extLst>
</comments>
</file>

<file path=xl/sharedStrings.xml><?xml version="1.0" encoding="utf-8"?>
<sst xmlns="http://schemas.openxmlformats.org/spreadsheetml/2006/main" count="405" uniqueCount="152">
  <si>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</si>
  <si>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</si>
  <si>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</si>
  <si>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</si>
  <si>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</si>
  <si>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</si>
  <si>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</si>
  <si>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</si>
  <si>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</si>
  <si>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</si>
  <si>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</si>
  <si>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</si>
  <si>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</si>
  <si>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15,480,1432-k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</si>
  <si>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</si>
  <si>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</si>
  <si>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</si>
  <si>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</si>
  <si>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Jorge Alberto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</si>
  <si>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</si>
  <si>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</si>
  <si>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</si>
  <si>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</si>
  <si>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Contreras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</si>
  <si>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</si>
  <si>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</si>
  <si>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</si>
  <si>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</si>
  <si>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</si>
  <si>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</si>
  <si>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</si>
  <si>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34 (22-AGO-2022 al 28-AGO-2022)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</si>
  <si>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</si>
  <si>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</si>
  <si>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</si>
  <si>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</si>
  <si>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</si>
  <si>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</si>
  <si>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</si>
  <si>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</si>
  <si>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</si>
  <si>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</si>
  <si>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</si>
  <si>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</si>
  <si>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</si>
  <si>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</si>
  <si>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</si>
  <si>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</si>
  <si>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</si>
  <si>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</si>
  <si>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</si>
  <si>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</si>
  <si>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</si>
  <si>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</si>
  <si>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</si>
  <si>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</si>
  <si>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</si>
  <si>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</si>
  <si>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</si>
  <si>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</si>
  <si>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</si>
  <si>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</si>
  <si>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</si>
  <si>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</si>
  <si>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</si>
  <si>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</si>
  <si>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P105</t>
  </si>
  <si>
    <t>6 SMOLTS</t>
  </si>
  <si>
    <t>7 JUVENILES</t>
  </si>
  <si>
    <t>8 REPRODUCTORES</t>
  </si>
  <si>
    <t>Batea</t>
  </si>
  <si>
    <t>P106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</si>
  <si>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</si>
  <si>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</si>
  <si>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</si>
  <si>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</si>
  <si>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</si>
  <si>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</si>
  <si>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</si>
  <si>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</si>
  <si>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</si>
  <si>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</si>
  <si>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</si>
  <si>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P107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</si>
  <si>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</si>
  <si>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</si>
  <si>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</si>
  <si>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</si>
  <si>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</si>
  <si>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</si>
  <si>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</si>
  <si>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</si>
  <si>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</si>
  <si>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</si>
  <si>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</si>
  <si>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</si>
  <si>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P108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</si>
  <si>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</si>
  <si>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</si>
  <si>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</si>
  <si>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</si>
  <si>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</si>
  <si>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</si>
  <si>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</si>
  <si>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</si>
  <si>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</si>
  <si>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</si>
  <si>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</si>
  <si>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</si>
  <si>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</si>
  <si>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</si>
  <si>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</si>
  <si>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</si>
  <si>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</si>
  <si>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</si>
  <si>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</si>
  <si>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</si>
  <si>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</si>
  <si>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</si>
  <si>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</si>
  <si>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</si>
  <si>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</si>
  <si>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</si>
  <si>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</si>
  <si>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</si>
  <si>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</si>
  <si>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</si>
  <si>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</si>
  <si>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1. Control de uso de Aparatos Acústicos Disuasivos (AAD) o Aparatos Acústicos de Hostigamiento (AAH) para el control de Depredadores.</t>
  </si>
  <si>
    <t>N° días al mes</t>
  </si>
  <si>
    <t>Semana 30 - 28/08/2022</t>
  </si>
  <si>
    <t>Equipo</t>
  </si>
  <si>
    <t xml:space="preserve">MAYO </t>
  </si>
  <si>
    <t>AAD</t>
  </si>
  <si>
    <t>AAH</t>
  </si>
  <si>
    <t xml:space="preserve">         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</si>
  <si>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</si>
  <si>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</si>
  <si>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</si>
  <si>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</si>
  <si>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</si>
  <si>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Adultos Totales</t>
  </si>
  <si>
    <t>Jaula</t>
  </si>
  <si>
    <t>Caligus</t>
  </si>
  <si>
    <t>Total adultos</t>
  </si>
  <si>
    <t>batea</t>
  </si>
  <si>
    <t>prom</t>
  </si>
  <si>
    <t>Responsable</t>
  </si>
  <si>
    <t>César Ballesteros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</si>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</sst>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5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0"/>
      <name val="Calibri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48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1" fillId="2" fontId="11" numFmtId="0" xfId="0" applyAlignment="1" applyBorder="1" applyFont="1">
      <alignment readingOrder="0" shrinkToFit="0" vertical="bottom" wrapText="0"/>
    </xf>
    <xf borderId="22" fillId="2" fontId="2" numFmtId="0" xfId="0" applyAlignment="1" applyBorder="1" applyFont="1">
      <alignment vertical="bottom"/>
    </xf>
    <xf borderId="22" fillId="2" fontId="11" numFmtId="0" xfId="0" applyAlignment="1" applyBorder="1" applyFont="1">
      <alignment horizontal="center" vertical="bottom"/>
    </xf>
    <xf borderId="22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26" fillId="2" fontId="2" numFmtId="0" xfId="0" applyAlignment="1" applyBorder="1" applyFont="1">
      <alignment vertical="bottom"/>
    </xf>
    <xf borderId="21" fillId="2" fontId="11" numFmtId="0" xfId="0" applyAlignment="1" applyBorder="1" applyFont="1">
      <alignment horizontal="center" readingOrder="0" shrinkToFit="0" vertical="bottom" wrapText="0"/>
    </xf>
    <xf borderId="10" fillId="8" fontId="12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2" numFmtId="2" xfId="0" applyAlignment="1" applyBorder="1" applyFont="1" applyNumberFormat="1">
      <alignment horizontal="center"/>
    </xf>
    <xf borderId="0" fillId="0" fontId="2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43" fillId="0" fontId="14" numFmtId="0" xfId="0" applyAlignment="1" applyBorder="1" applyFont="1">
      <alignment horizontal="center" shrinkToFit="0" vertical="center" wrapText="1"/>
    </xf>
    <xf borderId="10" fillId="0" fontId="14" numFmtId="165" xfId="0" applyAlignment="1" applyBorder="1" applyFont="1" applyNumberForma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45" fillId="0" fontId="14" numFmtId="0" xfId="0" applyAlignment="1" applyBorder="1" applyFont="1">
      <alignment horizontal="center" shrinkToFit="0" vertical="center" wrapText="1"/>
    </xf>
    <xf borderId="46" fillId="0" fontId="14" numFmtId="0" xfId="0" applyAlignment="1" applyBorder="1" applyFont="1">
      <alignment horizontal="center" shrinkToFit="0" vertical="center" wrapText="1"/>
    </xf>
    <xf borderId="0" fillId="0" fontId="14" numFmtId="165" xfId="0" applyAlignment="1" applyFont="1" applyNumberFormat="1">
      <alignment horizontal="center" shrinkToFit="0" vertical="center" wrapText="1"/>
    </xf>
    <xf borderId="45" fillId="0" fontId="14" numFmtId="165" xfId="0" applyAlignment="1" applyBorder="1" applyFont="1" applyNumberFormat="1">
      <alignment horizontal="center" shrinkToFit="0" vertical="center" wrapText="1"/>
    </xf>
    <xf borderId="47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44801.0</v>
      </c>
      <c r="C3" s="20" t="s">
        <v>4</v>
      </c>
      <c r="D3" s="21" t="str">
        <f>+D18</f>
        <v>302 SALMON PLATEADO (ONCORHYNCHUS KISUTCH) </v>
      </c>
      <c r="E3" s="22" t="s">
        <v>5</v>
      </c>
      <c r="F3" s="23">
        <v>31.0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103748.0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48.0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665.0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1558559.0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1036441.735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f>+B3</f>
        <v>44801</v>
      </c>
      <c r="B18" s="62" t="s">
        <v>66</v>
      </c>
      <c r="C18" s="63" t="s">
        <v>2</v>
      </c>
      <c r="D18" s="64" t="s">
        <v>11</v>
      </c>
      <c r="E18" s="63" t="s">
        <v>65</v>
      </c>
      <c r="F18" s="65">
        <v>32480.0</v>
      </c>
      <c r="G18" s="66">
        <v>915.0</v>
      </c>
      <c r="H18" s="67">
        <f>+(F18*G18)/1000</f>
        <v>29719.2</v>
      </c>
      <c r="I18" s="68">
        <v>9.5</v>
      </c>
      <c r="J18" s="68" t="s">
        <v>38</v>
      </c>
      <c r="K18" s="68">
        <v>31.0</v>
      </c>
      <c r="L18" s="69">
        <v>0.8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1.0</v>
      </c>
      <c r="T18" s="72">
        <v>1.0</v>
      </c>
      <c r="U18" s="9"/>
      <c r="V18" s="10"/>
      <c r="W18" s="10" t="s">
        <v>67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44801</v>
      </c>
      <c r="B19" s="74" t="str">
        <f t="shared" ref="B19:P19" si="1">B18</f>
        <v>P105</v>
      </c>
      <c r="C19" s="75" t="str">
        <f t="shared" si="1"/>
        <v>Azar</v>
      </c>
      <c r="D19" s="75" t="str">
        <f t="shared" si="1"/>
        <v>302 SALMON PLATEADO (ONCORHYNCHUS KISUTCH) </v>
      </c>
      <c r="E19" s="75" t="str">
        <f t="shared" si="1"/>
        <v>1 ADULTOS</v>
      </c>
      <c r="F19" s="76">
        <f t="shared" si="1"/>
        <v>32480</v>
      </c>
      <c r="G19" s="77">
        <f t="shared" si="1"/>
        <v>915</v>
      </c>
      <c r="H19" s="78">
        <f t="shared" si="1"/>
        <v>29719.2</v>
      </c>
      <c r="I19" s="79">
        <f t="shared" si="1"/>
        <v>9.5</v>
      </c>
      <c r="J19" s="79" t="str">
        <f t="shared" si="1"/>
        <v>No</v>
      </c>
      <c r="K19" s="79">
        <f t="shared" si="1"/>
        <v>31</v>
      </c>
      <c r="L19" s="79">
        <f t="shared" si="1"/>
        <v>0.8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1.0</v>
      </c>
      <c r="S19" s="81">
        <v>0.0</v>
      </c>
      <c r="T19" s="82">
        <v>0.0</v>
      </c>
      <c r="U19" s="9"/>
      <c r="V19" s="10"/>
      <c r="W19" s="10" t="s">
        <v>68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44801</v>
      </c>
      <c r="B20" s="74" t="str">
        <f t="shared" si="2"/>
        <v>P105</v>
      </c>
      <c r="C20" s="75" t="str">
        <f t="shared" si="2"/>
        <v>Azar</v>
      </c>
      <c r="D20" s="75" t="str">
        <f t="shared" si="2"/>
        <v>302 SALMON PLATEADO (ONCORHYNCHUS KISUTCH) </v>
      </c>
      <c r="E20" s="75" t="str">
        <f t="shared" si="2"/>
        <v>1 ADULTOS</v>
      </c>
      <c r="F20" s="76">
        <f t="shared" si="2"/>
        <v>32480</v>
      </c>
      <c r="G20" s="77">
        <f t="shared" si="2"/>
        <v>915</v>
      </c>
      <c r="H20" s="78">
        <f t="shared" si="2"/>
        <v>29719.2</v>
      </c>
      <c r="I20" s="79">
        <f t="shared" si="2"/>
        <v>9.5</v>
      </c>
      <c r="J20" s="79" t="str">
        <f t="shared" si="2"/>
        <v>No</v>
      </c>
      <c r="K20" s="79">
        <f t="shared" si="2"/>
        <v>31</v>
      </c>
      <c r="L20" s="79">
        <f t="shared" si="2"/>
        <v>0.8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0.0</v>
      </c>
      <c r="S20" s="81">
        <v>0.0</v>
      </c>
      <c r="T20" s="82">
        <v>0.0</v>
      </c>
      <c r="U20" s="9"/>
      <c r="V20" s="10"/>
      <c r="W20" s="10" t="s">
        <v>69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44801</v>
      </c>
      <c r="B21" s="74" t="str">
        <f t="shared" si="3"/>
        <v>P105</v>
      </c>
      <c r="C21" s="75" t="str">
        <f t="shared" si="3"/>
        <v>Azar</v>
      </c>
      <c r="D21" s="75" t="str">
        <f t="shared" si="3"/>
        <v>302 SALMON PLATEADO (ONCORHYNCHUS KISUTCH) </v>
      </c>
      <c r="E21" s="75" t="str">
        <f t="shared" si="3"/>
        <v>1 ADULTOS</v>
      </c>
      <c r="F21" s="76">
        <f t="shared" si="3"/>
        <v>32480</v>
      </c>
      <c r="G21" s="77">
        <f t="shared" si="3"/>
        <v>915</v>
      </c>
      <c r="H21" s="78">
        <f t="shared" si="3"/>
        <v>29719.2</v>
      </c>
      <c r="I21" s="79">
        <f t="shared" si="3"/>
        <v>9.5</v>
      </c>
      <c r="J21" s="79" t="str">
        <f t="shared" si="3"/>
        <v>No</v>
      </c>
      <c r="K21" s="79">
        <f t="shared" si="3"/>
        <v>31</v>
      </c>
      <c r="L21" s="79">
        <f t="shared" si="3"/>
        <v>0.8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2.0</v>
      </c>
      <c r="S21" s="81">
        <v>1.0</v>
      </c>
      <c r="T21" s="82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44801</v>
      </c>
      <c r="B22" s="74" t="str">
        <f t="shared" si="4"/>
        <v>P105</v>
      </c>
      <c r="C22" s="75" t="str">
        <f t="shared" si="4"/>
        <v>Azar</v>
      </c>
      <c r="D22" s="75" t="str">
        <f t="shared" si="4"/>
        <v>302 SALMON PLATEADO (ONCORHYNCHUS KISUTCH) </v>
      </c>
      <c r="E22" s="75" t="str">
        <f t="shared" si="4"/>
        <v>1 ADULTOS</v>
      </c>
      <c r="F22" s="76">
        <f t="shared" si="4"/>
        <v>32480</v>
      </c>
      <c r="G22" s="77">
        <f t="shared" si="4"/>
        <v>915</v>
      </c>
      <c r="H22" s="78">
        <f t="shared" si="4"/>
        <v>29719.2</v>
      </c>
      <c r="I22" s="79">
        <f t="shared" si="4"/>
        <v>9.5</v>
      </c>
      <c r="J22" s="79" t="str">
        <f t="shared" si="4"/>
        <v>No</v>
      </c>
      <c r="K22" s="79">
        <f t="shared" si="4"/>
        <v>31</v>
      </c>
      <c r="L22" s="79">
        <f t="shared" si="4"/>
        <v>0.8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1.0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44801</v>
      </c>
      <c r="B23" s="74" t="str">
        <f t="shared" si="5"/>
        <v>P105</v>
      </c>
      <c r="C23" s="75" t="str">
        <f t="shared" si="5"/>
        <v>Azar</v>
      </c>
      <c r="D23" s="75" t="str">
        <f t="shared" si="5"/>
        <v>302 SALMON PLATEADO (ONCORHYNCHUS KISUTCH) </v>
      </c>
      <c r="E23" s="75" t="str">
        <f t="shared" si="5"/>
        <v>1 ADULTOS</v>
      </c>
      <c r="F23" s="76">
        <f t="shared" si="5"/>
        <v>32480</v>
      </c>
      <c r="G23" s="77">
        <f t="shared" si="5"/>
        <v>915</v>
      </c>
      <c r="H23" s="78">
        <f t="shared" si="5"/>
        <v>29719.2</v>
      </c>
      <c r="I23" s="79">
        <f t="shared" si="5"/>
        <v>9.5</v>
      </c>
      <c r="J23" s="79" t="str">
        <f t="shared" si="5"/>
        <v>No</v>
      </c>
      <c r="K23" s="79">
        <f t="shared" si="5"/>
        <v>31</v>
      </c>
      <c r="L23" s="79">
        <f t="shared" si="5"/>
        <v>0.8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1.0</v>
      </c>
      <c r="S23" s="81">
        <v>0.0</v>
      </c>
      <c r="T23" s="82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44801</v>
      </c>
      <c r="B24" s="74" t="str">
        <f t="shared" si="6"/>
        <v>P105</v>
      </c>
      <c r="C24" s="75" t="str">
        <f t="shared" si="6"/>
        <v>Azar</v>
      </c>
      <c r="D24" s="75" t="str">
        <f t="shared" si="6"/>
        <v>302 SALMON PLATEADO (ONCORHYNCHUS KISUTCH) </v>
      </c>
      <c r="E24" s="75" t="str">
        <f t="shared" si="6"/>
        <v>1 ADULTOS</v>
      </c>
      <c r="F24" s="76">
        <f t="shared" si="6"/>
        <v>32480</v>
      </c>
      <c r="G24" s="77">
        <f t="shared" si="6"/>
        <v>915</v>
      </c>
      <c r="H24" s="78">
        <f t="shared" si="6"/>
        <v>29719.2</v>
      </c>
      <c r="I24" s="79">
        <f t="shared" si="6"/>
        <v>9.5</v>
      </c>
      <c r="J24" s="79" t="str">
        <f t="shared" si="6"/>
        <v>No</v>
      </c>
      <c r="K24" s="79">
        <f t="shared" si="6"/>
        <v>31</v>
      </c>
      <c r="L24" s="79">
        <f t="shared" si="6"/>
        <v>0.8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1.0</v>
      </c>
      <c r="S24" s="81">
        <v>0.0</v>
      </c>
      <c r="T24" s="8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44801</v>
      </c>
      <c r="B25" s="74" t="str">
        <f t="shared" si="7"/>
        <v>P105</v>
      </c>
      <c r="C25" s="75" t="str">
        <f t="shared" si="7"/>
        <v>Azar</v>
      </c>
      <c r="D25" s="75" t="str">
        <f t="shared" si="7"/>
        <v>302 SALMON PLATEADO (ONCORHYNCHUS KISUTCH) </v>
      </c>
      <c r="E25" s="75" t="str">
        <f t="shared" si="7"/>
        <v>1 ADULTOS</v>
      </c>
      <c r="F25" s="76">
        <f t="shared" si="7"/>
        <v>32480</v>
      </c>
      <c r="G25" s="77">
        <f t="shared" si="7"/>
        <v>915</v>
      </c>
      <c r="H25" s="78">
        <f t="shared" si="7"/>
        <v>29719.2</v>
      </c>
      <c r="I25" s="79">
        <f t="shared" si="7"/>
        <v>9.5</v>
      </c>
      <c r="J25" s="79" t="str">
        <f t="shared" si="7"/>
        <v>No</v>
      </c>
      <c r="K25" s="79">
        <f t="shared" si="7"/>
        <v>31</v>
      </c>
      <c r="L25" s="79">
        <f t="shared" si="7"/>
        <v>0.8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0.0</v>
      </c>
      <c r="T25" s="82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44801</v>
      </c>
      <c r="B26" s="74" t="str">
        <f t="shared" si="8"/>
        <v>P105</v>
      </c>
      <c r="C26" s="75" t="str">
        <f t="shared" si="8"/>
        <v>Azar</v>
      </c>
      <c r="D26" s="75" t="str">
        <f t="shared" si="8"/>
        <v>302 SALMON PLATEADO (ONCORHYNCHUS KISUTCH) </v>
      </c>
      <c r="E26" s="75" t="str">
        <f t="shared" si="8"/>
        <v>1 ADULTOS</v>
      </c>
      <c r="F26" s="76">
        <f t="shared" si="8"/>
        <v>32480</v>
      </c>
      <c r="G26" s="77">
        <f t="shared" si="8"/>
        <v>915</v>
      </c>
      <c r="H26" s="78">
        <f t="shared" si="8"/>
        <v>29719.2</v>
      </c>
      <c r="I26" s="79">
        <f t="shared" si="8"/>
        <v>9.5</v>
      </c>
      <c r="J26" s="79" t="str">
        <f t="shared" si="8"/>
        <v>No</v>
      </c>
      <c r="K26" s="79">
        <f t="shared" si="8"/>
        <v>31</v>
      </c>
      <c r="L26" s="79">
        <f t="shared" si="8"/>
        <v>0.8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1.0</v>
      </c>
      <c r="S26" s="81">
        <v>1.0</v>
      </c>
      <c r="T26" s="82">
        <v>1.0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44801</v>
      </c>
      <c r="B27" s="74" t="str">
        <f t="shared" si="9"/>
        <v>P105</v>
      </c>
      <c r="C27" s="75" t="str">
        <f t="shared" si="9"/>
        <v>Azar</v>
      </c>
      <c r="D27" s="75" t="str">
        <f t="shared" si="9"/>
        <v>302 SALMON PLATEADO (ONCORHYNCHUS KISUTCH) </v>
      </c>
      <c r="E27" s="75" t="str">
        <f t="shared" si="9"/>
        <v>1 ADULTOS</v>
      </c>
      <c r="F27" s="76">
        <f t="shared" si="9"/>
        <v>32480</v>
      </c>
      <c r="G27" s="77">
        <f t="shared" si="9"/>
        <v>915</v>
      </c>
      <c r="H27" s="78">
        <f t="shared" si="9"/>
        <v>29719.2</v>
      </c>
      <c r="I27" s="79">
        <f t="shared" si="9"/>
        <v>9.5</v>
      </c>
      <c r="J27" s="79" t="str">
        <f t="shared" si="9"/>
        <v>No</v>
      </c>
      <c r="K27" s="79">
        <f t="shared" si="9"/>
        <v>31</v>
      </c>
      <c r="L27" s="79">
        <f t="shared" si="9"/>
        <v>0.8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1.0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44801</v>
      </c>
      <c r="B28" s="74" t="str">
        <f t="shared" si="10"/>
        <v>P105</v>
      </c>
      <c r="C28" s="84" t="str">
        <f t="shared" si="10"/>
        <v>Azar</v>
      </c>
      <c r="D28" s="84" t="str">
        <f t="shared" si="10"/>
        <v>302 SALMON PLATEADO (ONCORHYNCHUS KISUTCH) </v>
      </c>
      <c r="E28" s="84" t="str">
        <f t="shared" si="10"/>
        <v>1 ADULTOS</v>
      </c>
      <c r="F28" s="85">
        <f t="shared" si="10"/>
        <v>32480</v>
      </c>
      <c r="G28" s="86">
        <f t="shared" si="10"/>
        <v>915</v>
      </c>
      <c r="H28" s="87">
        <f t="shared" si="10"/>
        <v>29719.2</v>
      </c>
      <c r="I28" s="88">
        <f t="shared" si="10"/>
        <v>9.5</v>
      </c>
      <c r="J28" s="88" t="str">
        <f t="shared" si="10"/>
        <v>No</v>
      </c>
      <c r="K28" s="88">
        <f t="shared" si="10"/>
        <v>31</v>
      </c>
      <c r="L28" s="88">
        <f t="shared" si="10"/>
        <v>0.8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70</v>
      </c>
      <c r="R28" s="90">
        <v>1.0</v>
      </c>
      <c r="S28" s="90">
        <v>0.0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+A28</f>
        <v>44801</v>
      </c>
      <c r="B30" s="62" t="s">
        <v>71</v>
      </c>
      <c r="C30" s="63" t="s">
        <v>2</v>
      </c>
      <c r="D30" s="64" t="s">
        <v>11</v>
      </c>
      <c r="E30" s="63" t="s">
        <v>65</v>
      </c>
      <c r="F30" s="65">
        <v>32445.0</v>
      </c>
      <c r="G30" s="66">
        <v>956.0</v>
      </c>
      <c r="H30" s="67">
        <f>+(F30*G30)/1000</f>
        <v>31017.42</v>
      </c>
      <c r="I30" s="68">
        <v>9.5</v>
      </c>
      <c r="J30" s="68" t="s">
        <v>38</v>
      </c>
      <c r="K30" s="68">
        <v>31.0</v>
      </c>
      <c r="L30" s="69">
        <v>0.9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44801</v>
      </c>
      <c r="B31" s="95" t="str">
        <f t="shared" ref="B31:P31" si="11">B30</f>
        <v>P106</v>
      </c>
      <c r="C31" s="75" t="str">
        <f t="shared" si="11"/>
        <v>Azar</v>
      </c>
      <c r="D31" s="75" t="str">
        <f t="shared" si="11"/>
        <v>302 SALMON PLATEADO (ONCORHYNCHUS KISUTCH) </v>
      </c>
      <c r="E31" s="75" t="str">
        <f t="shared" si="11"/>
        <v>1 ADULTOS</v>
      </c>
      <c r="F31" s="76">
        <f t="shared" si="11"/>
        <v>32445</v>
      </c>
      <c r="G31" s="77">
        <f t="shared" si="11"/>
        <v>956</v>
      </c>
      <c r="H31" s="78">
        <f t="shared" si="11"/>
        <v>31017.42</v>
      </c>
      <c r="I31" s="79">
        <f t="shared" si="11"/>
        <v>9.5</v>
      </c>
      <c r="J31" s="79" t="str">
        <f t="shared" si="11"/>
        <v>No</v>
      </c>
      <c r="K31" s="79">
        <f t="shared" si="11"/>
        <v>31</v>
      </c>
      <c r="L31" s="79">
        <f t="shared" si="11"/>
        <v>0.9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0.0</v>
      </c>
      <c r="S31" s="81">
        <v>0.0</v>
      </c>
      <c r="T31" s="82">
        <v>1.0</v>
      </c>
      <c r="U31" s="9"/>
      <c r="V31" s="10"/>
      <c r="W31" s="97" t="s">
        <v>72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44801</v>
      </c>
      <c r="B32" s="95" t="str">
        <f t="shared" si="12"/>
        <v>P106</v>
      </c>
      <c r="C32" s="75" t="str">
        <f t="shared" si="12"/>
        <v>Azar</v>
      </c>
      <c r="D32" s="75" t="str">
        <f t="shared" si="12"/>
        <v>302 SALMON PLATEADO (ONCORHYNCHUS KISUTCH) </v>
      </c>
      <c r="E32" s="75" t="str">
        <f t="shared" si="12"/>
        <v>1 ADULTOS</v>
      </c>
      <c r="F32" s="76">
        <f t="shared" si="12"/>
        <v>32445</v>
      </c>
      <c r="G32" s="77">
        <f t="shared" si="12"/>
        <v>956</v>
      </c>
      <c r="H32" s="78">
        <f t="shared" si="12"/>
        <v>31017.42</v>
      </c>
      <c r="I32" s="79">
        <f t="shared" si="12"/>
        <v>9.5</v>
      </c>
      <c r="J32" s="79" t="str">
        <f t="shared" si="12"/>
        <v>No</v>
      </c>
      <c r="K32" s="79">
        <f t="shared" si="12"/>
        <v>31</v>
      </c>
      <c r="L32" s="79">
        <f t="shared" si="12"/>
        <v>0.9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2.0</v>
      </c>
      <c r="S32" s="81">
        <v>0.0</v>
      </c>
      <c r="T32" s="82">
        <v>0.0</v>
      </c>
      <c r="U32" s="9"/>
      <c r="V32" s="10"/>
      <c r="W32" s="97" t="s">
        <v>73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44801</v>
      </c>
      <c r="B33" s="95" t="str">
        <f t="shared" si="13"/>
        <v>P106</v>
      </c>
      <c r="C33" s="75" t="str">
        <f t="shared" si="13"/>
        <v>Azar</v>
      </c>
      <c r="D33" s="75" t="str">
        <f t="shared" si="13"/>
        <v>302 SALMON PLATEADO (ONCORHYNCHUS KISUTCH) </v>
      </c>
      <c r="E33" s="75" t="str">
        <f t="shared" si="13"/>
        <v>1 ADULTOS</v>
      </c>
      <c r="F33" s="76">
        <f t="shared" si="13"/>
        <v>32445</v>
      </c>
      <c r="G33" s="77">
        <f t="shared" si="13"/>
        <v>956</v>
      </c>
      <c r="H33" s="78">
        <f t="shared" si="13"/>
        <v>31017.42</v>
      </c>
      <c r="I33" s="79">
        <f t="shared" si="13"/>
        <v>9.5</v>
      </c>
      <c r="J33" s="79" t="str">
        <f t="shared" si="13"/>
        <v>No</v>
      </c>
      <c r="K33" s="79">
        <f t="shared" si="13"/>
        <v>31</v>
      </c>
      <c r="L33" s="79">
        <f t="shared" si="13"/>
        <v>0.9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1.0</v>
      </c>
      <c r="S33" s="81">
        <v>0.0</v>
      </c>
      <c r="T33" s="82">
        <v>1.0</v>
      </c>
      <c r="U33" s="9"/>
      <c r="V33" s="10"/>
      <c r="W33" s="97" t="s">
        <v>74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44801</v>
      </c>
      <c r="B34" s="95" t="str">
        <f t="shared" si="14"/>
        <v>P106</v>
      </c>
      <c r="C34" s="75" t="str">
        <f t="shared" si="14"/>
        <v>Azar</v>
      </c>
      <c r="D34" s="75" t="str">
        <f t="shared" si="14"/>
        <v>302 SALMON PLATEADO (ONCORHYNCHUS KISUTCH) </v>
      </c>
      <c r="E34" s="75" t="str">
        <f t="shared" si="14"/>
        <v>1 ADULTOS</v>
      </c>
      <c r="F34" s="76">
        <f t="shared" si="14"/>
        <v>32445</v>
      </c>
      <c r="G34" s="77">
        <f t="shared" si="14"/>
        <v>956</v>
      </c>
      <c r="H34" s="78">
        <f t="shared" si="14"/>
        <v>31017.42</v>
      </c>
      <c r="I34" s="79">
        <f t="shared" si="14"/>
        <v>9.5</v>
      </c>
      <c r="J34" s="79" t="str">
        <f t="shared" si="14"/>
        <v>No</v>
      </c>
      <c r="K34" s="79">
        <f t="shared" si="14"/>
        <v>31</v>
      </c>
      <c r="L34" s="79">
        <f t="shared" si="14"/>
        <v>0.9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1.0</v>
      </c>
      <c r="S34" s="81">
        <v>0.0</v>
      </c>
      <c r="T34" s="82">
        <v>0.0</v>
      </c>
      <c r="U34" s="9"/>
      <c r="V34" s="10"/>
      <c r="W34" s="97" t="s">
        <v>75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44801</v>
      </c>
      <c r="B35" s="95" t="str">
        <f t="shared" si="15"/>
        <v>P106</v>
      </c>
      <c r="C35" s="75" t="str">
        <f t="shared" si="15"/>
        <v>Azar</v>
      </c>
      <c r="D35" s="75" t="str">
        <f t="shared" si="15"/>
        <v>302 SALMON PLATEADO (ONCORHYNCHUS KISUTCH) </v>
      </c>
      <c r="E35" s="75" t="str">
        <f t="shared" si="15"/>
        <v>1 ADULTOS</v>
      </c>
      <c r="F35" s="76">
        <f t="shared" si="15"/>
        <v>32445</v>
      </c>
      <c r="G35" s="77">
        <f t="shared" si="15"/>
        <v>956</v>
      </c>
      <c r="H35" s="78">
        <f t="shared" si="15"/>
        <v>31017.42</v>
      </c>
      <c r="I35" s="79">
        <f t="shared" si="15"/>
        <v>9.5</v>
      </c>
      <c r="J35" s="79" t="str">
        <f t="shared" si="15"/>
        <v>No</v>
      </c>
      <c r="K35" s="79">
        <f t="shared" si="15"/>
        <v>31</v>
      </c>
      <c r="L35" s="79">
        <f t="shared" si="15"/>
        <v>0.9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1">
        <v>0.0</v>
      </c>
      <c r="T35" s="82">
        <v>0.0</v>
      </c>
      <c r="U35" s="9"/>
      <c r="V35" s="10"/>
      <c r="W35" s="97" t="s">
        <v>76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44801</v>
      </c>
      <c r="B36" s="95" t="str">
        <f t="shared" si="16"/>
        <v>P106</v>
      </c>
      <c r="C36" s="75" t="str">
        <f t="shared" si="16"/>
        <v>Azar</v>
      </c>
      <c r="D36" s="75" t="str">
        <f t="shared" si="16"/>
        <v>302 SALMON PLATEADO (ONCORHYNCHUS KISUTCH) </v>
      </c>
      <c r="E36" s="75" t="str">
        <f t="shared" si="16"/>
        <v>1 ADULTOS</v>
      </c>
      <c r="F36" s="76">
        <f t="shared" si="16"/>
        <v>32445</v>
      </c>
      <c r="G36" s="77">
        <f t="shared" si="16"/>
        <v>956</v>
      </c>
      <c r="H36" s="78">
        <f t="shared" si="16"/>
        <v>31017.42</v>
      </c>
      <c r="I36" s="79">
        <f t="shared" si="16"/>
        <v>9.5</v>
      </c>
      <c r="J36" s="79" t="str">
        <f t="shared" si="16"/>
        <v>No</v>
      </c>
      <c r="K36" s="79">
        <f t="shared" si="16"/>
        <v>31</v>
      </c>
      <c r="L36" s="79">
        <f t="shared" si="16"/>
        <v>0.9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1.0</v>
      </c>
      <c r="S36" s="81">
        <v>0.0</v>
      </c>
      <c r="T36" s="82">
        <v>0.0</v>
      </c>
      <c r="U36" s="9"/>
      <c r="V36" s="10"/>
      <c r="W36" s="97" t="s">
        <v>77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44801</v>
      </c>
      <c r="B37" s="95" t="str">
        <f t="shared" si="17"/>
        <v>P106</v>
      </c>
      <c r="C37" s="75" t="str">
        <f t="shared" si="17"/>
        <v>Azar</v>
      </c>
      <c r="D37" s="75" t="str">
        <f t="shared" si="17"/>
        <v>302 SALMON PLATEADO (ONCORHYNCHUS KISUTCH) </v>
      </c>
      <c r="E37" s="75" t="str">
        <f t="shared" si="17"/>
        <v>1 ADULTOS</v>
      </c>
      <c r="F37" s="76">
        <f t="shared" si="17"/>
        <v>32445</v>
      </c>
      <c r="G37" s="77">
        <f t="shared" si="17"/>
        <v>956</v>
      </c>
      <c r="H37" s="78">
        <f t="shared" si="17"/>
        <v>31017.42</v>
      </c>
      <c r="I37" s="79">
        <f t="shared" si="17"/>
        <v>9.5</v>
      </c>
      <c r="J37" s="79" t="str">
        <f t="shared" si="17"/>
        <v>No</v>
      </c>
      <c r="K37" s="79">
        <f t="shared" si="17"/>
        <v>31</v>
      </c>
      <c r="L37" s="79">
        <f t="shared" si="17"/>
        <v>0.9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1.0</v>
      </c>
      <c r="S37" s="81">
        <v>0.0</v>
      </c>
      <c r="T37" s="82">
        <v>0.0</v>
      </c>
      <c r="U37" s="9"/>
      <c r="V37" s="10"/>
      <c r="W37" s="97" t="s">
        <v>78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44801</v>
      </c>
      <c r="B38" s="95" t="str">
        <f t="shared" si="18"/>
        <v>P106</v>
      </c>
      <c r="C38" s="75" t="str">
        <f t="shared" si="18"/>
        <v>Azar</v>
      </c>
      <c r="D38" s="75" t="str">
        <f t="shared" si="18"/>
        <v>302 SALMON PLATEADO (ONCORHYNCHUS KISUTCH) </v>
      </c>
      <c r="E38" s="75" t="str">
        <f t="shared" si="18"/>
        <v>1 ADULTOS</v>
      </c>
      <c r="F38" s="76">
        <f t="shared" si="18"/>
        <v>32445</v>
      </c>
      <c r="G38" s="77">
        <f t="shared" si="18"/>
        <v>956</v>
      </c>
      <c r="H38" s="78">
        <f t="shared" si="18"/>
        <v>31017.42</v>
      </c>
      <c r="I38" s="79">
        <f t="shared" si="18"/>
        <v>9.5</v>
      </c>
      <c r="J38" s="79" t="str">
        <f t="shared" si="18"/>
        <v>No</v>
      </c>
      <c r="K38" s="79">
        <f t="shared" si="18"/>
        <v>31</v>
      </c>
      <c r="L38" s="79">
        <f t="shared" si="18"/>
        <v>0.9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0.0</v>
      </c>
      <c r="T38" s="82">
        <v>0.0</v>
      </c>
      <c r="U38" s="9"/>
      <c r="V38" s="10"/>
      <c r="W38" s="97" t="s">
        <v>79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44801</v>
      </c>
      <c r="B39" s="95" t="str">
        <f t="shared" si="19"/>
        <v>P106</v>
      </c>
      <c r="C39" s="75" t="str">
        <f t="shared" si="19"/>
        <v>Azar</v>
      </c>
      <c r="D39" s="75" t="str">
        <f t="shared" si="19"/>
        <v>302 SALMON PLATEADO (ONCORHYNCHUS KISUTCH) </v>
      </c>
      <c r="E39" s="75" t="str">
        <f t="shared" si="19"/>
        <v>1 ADULTOS</v>
      </c>
      <c r="F39" s="76">
        <f t="shared" si="19"/>
        <v>32445</v>
      </c>
      <c r="G39" s="77">
        <f t="shared" si="19"/>
        <v>956</v>
      </c>
      <c r="H39" s="78">
        <f t="shared" si="19"/>
        <v>31017.42</v>
      </c>
      <c r="I39" s="79">
        <f t="shared" si="19"/>
        <v>9.5</v>
      </c>
      <c r="J39" s="79" t="str">
        <f t="shared" si="19"/>
        <v>No</v>
      </c>
      <c r="K39" s="79">
        <f t="shared" si="19"/>
        <v>31</v>
      </c>
      <c r="L39" s="79">
        <f t="shared" si="19"/>
        <v>0.9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1.0</v>
      </c>
      <c r="S39" s="81">
        <v>1.0</v>
      </c>
      <c r="T39" s="82">
        <v>0.0</v>
      </c>
      <c r="U39" s="9"/>
      <c r="V39" s="10"/>
      <c r="W39" s="97" t="s">
        <v>80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44801</v>
      </c>
      <c r="B40" s="95" t="str">
        <f t="shared" si="20"/>
        <v>P106</v>
      </c>
      <c r="C40" s="75" t="str">
        <f t="shared" si="20"/>
        <v>Azar</v>
      </c>
      <c r="D40" s="75" t="str">
        <f t="shared" si="20"/>
        <v>302 SALMON PLATEADO (ONCORHYNCHUS KISUTCH) </v>
      </c>
      <c r="E40" s="75" t="str">
        <f t="shared" si="20"/>
        <v>1 ADULTOS</v>
      </c>
      <c r="F40" s="76">
        <f t="shared" si="20"/>
        <v>32445</v>
      </c>
      <c r="G40" s="77">
        <f t="shared" si="20"/>
        <v>956</v>
      </c>
      <c r="H40" s="78">
        <f t="shared" si="20"/>
        <v>31017.42</v>
      </c>
      <c r="I40" s="79">
        <f t="shared" si="20"/>
        <v>9.5</v>
      </c>
      <c r="J40" s="79" t="str">
        <f t="shared" si="20"/>
        <v>No</v>
      </c>
      <c r="K40" s="79">
        <f t="shared" si="20"/>
        <v>31</v>
      </c>
      <c r="L40" s="79">
        <f t="shared" si="20"/>
        <v>0.9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70</v>
      </c>
      <c r="R40" s="90">
        <v>0.0</v>
      </c>
      <c r="S40" s="90">
        <v>0.0</v>
      </c>
      <c r="T40" s="91">
        <v>0.0</v>
      </c>
      <c r="U40" s="9"/>
      <c r="V40" s="10"/>
      <c r="W40" s="97" t="s">
        <v>81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82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+A38</f>
        <v>44801</v>
      </c>
      <c r="B42" s="62" t="s">
        <v>83</v>
      </c>
      <c r="C42" s="63" t="s">
        <v>2</v>
      </c>
      <c r="D42" s="64" t="s">
        <v>11</v>
      </c>
      <c r="E42" s="63" t="s">
        <v>65</v>
      </c>
      <c r="F42" s="65">
        <v>32375.0</v>
      </c>
      <c r="G42" s="66">
        <v>868.0</v>
      </c>
      <c r="H42" s="67">
        <f>+(F42*G42)/1000</f>
        <v>28101.5</v>
      </c>
      <c r="I42" s="68">
        <v>9.5</v>
      </c>
      <c r="J42" s="68" t="s">
        <v>38</v>
      </c>
      <c r="K42" s="68">
        <v>31.0</v>
      </c>
      <c r="L42" s="69">
        <v>0.5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1.0</v>
      </c>
      <c r="S42" s="71">
        <v>0.0</v>
      </c>
      <c r="T42" s="72">
        <v>0.0</v>
      </c>
      <c r="U42" s="9"/>
      <c r="V42" s="10"/>
      <c r="W42" s="97" t="s">
        <v>84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44801</v>
      </c>
      <c r="B43" s="95" t="str">
        <f t="shared" ref="B43:P43" si="21">B42</f>
        <v>P107</v>
      </c>
      <c r="C43" s="75" t="str">
        <f t="shared" si="21"/>
        <v>Azar</v>
      </c>
      <c r="D43" s="75" t="str">
        <f t="shared" si="21"/>
        <v>302 SALMON PLATEADO (ONCORHYNCHUS KISUTCH) </v>
      </c>
      <c r="E43" s="75" t="str">
        <f t="shared" si="21"/>
        <v>1 ADULTOS</v>
      </c>
      <c r="F43" s="76">
        <f t="shared" si="21"/>
        <v>32375</v>
      </c>
      <c r="G43" s="77">
        <f t="shared" si="21"/>
        <v>868</v>
      </c>
      <c r="H43" s="78">
        <f t="shared" si="21"/>
        <v>28101.5</v>
      </c>
      <c r="I43" s="79">
        <f t="shared" si="21"/>
        <v>9.5</v>
      </c>
      <c r="J43" s="79" t="str">
        <f t="shared" si="21"/>
        <v>No</v>
      </c>
      <c r="K43" s="79">
        <f t="shared" si="21"/>
        <v>31</v>
      </c>
      <c r="L43" s="79">
        <f t="shared" si="21"/>
        <v>0.5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0.0</v>
      </c>
      <c r="S43" s="30">
        <v>1.0</v>
      </c>
      <c r="T43" s="99">
        <v>0.0</v>
      </c>
      <c r="U43" s="9"/>
      <c r="V43" s="10"/>
      <c r="W43" s="97" t="s">
        <v>85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44801</v>
      </c>
      <c r="B44" s="95" t="str">
        <f t="shared" ref="B44:P44" si="23">B43</f>
        <v>P107</v>
      </c>
      <c r="C44" s="75" t="str">
        <f t="shared" si="23"/>
        <v>Azar</v>
      </c>
      <c r="D44" s="75" t="str">
        <f t="shared" si="23"/>
        <v>302 SALMON PLATEADO (ONCORHYNCHUS KISUTCH) </v>
      </c>
      <c r="E44" s="75" t="str">
        <f t="shared" si="23"/>
        <v>1 ADULTOS</v>
      </c>
      <c r="F44" s="76">
        <f t="shared" si="23"/>
        <v>32375</v>
      </c>
      <c r="G44" s="77">
        <f t="shared" si="23"/>
        <v>868</v>
      </c>
      <c r="H44" s="78">
        <f t="shared" si="23"/>
        <v>28101.5</v>
      </c>
      <c r="I44" s="79">
        <f t="shared" si="23"/>
        <v>9.5</v>
      </c>
      <c r="J44" s="79" t="str">
        <f t="shared" si="23"/>
        <v>No</v>
      </c>
      <c r="K44" s="79">
        <f t="shared" si="23"/>
        <v>31</v>
      </c>
      <c r="L44" s="79">
        <f t="shared" si="23"/>
        <v>0.5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0.0</v>
      </c>
      <c r="S44" s="30">
        <v>0.0</v>
      </c>
      <c r="T44" s="99">
        <v>2.0</v>
      </c>
      <c r="U44" s="9"/>
      <c r="V44" s="10"/>
      <c r="W44" s="97" t="s">
        <v>86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44801</v>
      </c>
      <c r="B45" s="95" t="str">
        <f t="shared" ref="B45:P45" si="24">B44</f>
        <v>P107</v>
      </c>
      <c r="C45" s="75" t="str">
        <f t="shared" si="24"/>
        <v>Azar</v>
      </c>
      <c r="D45" s="75" t="str">
        <f t="shared" si="24"/>
        <v>302 SALMON PLATEADO (ONCORHYNCHUS KISUTCH) </v>
      </c>
      <c r="E45" s="75" t="str">
        <f t="shared" si="24"/>
        <v>1 ADULTOS</v>
      </c>
      <c r="F45" s="76">
        <f t="shared" si="24"/>
        <v>32375</v>
      </c>
      <c r="G45" s="77">
        <f t="shared" si="24"/>
        <v>868</v>
      </c>
      <c r="H45" s="78">
        <f t="shared" si="24"/>
        <v>28101.5</v>
      </c>
      <c r="I45" s="79">
        <f t="shared" si="24"/>
        <v>9.5</v>
      </c>
      <c r="J45" s="79" t="str">
        <f t="shared" si="24"/>
        <v>No</v>
      </c>
      <c r="K45" s="79">
        <f t="shared" si="24"/>
        <v>31</v>
      </c>
      <c r="L45" s="79">
        <f t="shared" si="24"/>
        <v>0.5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0.0</v>
      </c>
      <c r="S45" s="30">
        <v>0.0</v>
      </c>
      <c r="T45" s="99">
        <v>0.0</v>
      </c>
      <c r="U45" s="9"/>
      <c r="V45" s="10"/>
      <c r="W45" s="97" t="s">
        <v>87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44801</v>
      </c>
      <c r="B46" s="95" t="str">
        <f t="shared" ref="B46:P46" si="25">B45</f>
        <v>P107</v>
      </c>
      <c r="C46" s="75" t="str">
        <f t="shared" si="25"/>
        <v>Azar</v>
      </c>
      <c r="D46" s="75" t="str">
        <f t="shared" si="25"/>
        <v>302 SALMON PLATEADO (ONCORHYNCHUS KISUTCH) </v>
      </c>
      <c r="E46" s="75" t="str">
        <f t="shared" si="25"/>
        <v>1 ADULTOS</v>
      </c>
      <c r="F46" s="76">
        <f t="shared" si="25"/>
        <v>32375</v>
      </c>
      <c r="G46" s="77">
        <f t="shared" si="25"/>
        <v>868</v>
      </c>
      <c r="H46" s="78">
        <f t="shared" si="25"/>
        <v>28101.5</v>
      </c>
      <c r="I46" s="79">
        <f t="shared" si="25"/>
        <v>9.5</v>
      </c>
      <c r="J46" s="79" t="str">
        <f t="shared" si="25"/>
        <v>No</v>
      </c>
      <c r="K46" s="79">
        <f t="shared" si="25"/>
        <v>31</v>
      </c>
      <c r="L46" s="79">
        <f t="shared" si="25"/>
        <v>0.5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30">
        <v>0.0</v>
      </c>
      <c r="T46" s="99">
        <v>0.0</v>
      </c>
      <c r="U46" s="9"/>
      <c r="V46" s="10"/>
      <c r="W46" s="97" t="s">
        <v>88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44801</v>
      </c>
      <c r="B47" s="95" t="str">
        <f t="shared" ref="B47:P47" si="26">B46</f>
        <v>P107</v>
      </c>
      <c r="C47" s="75" t="str">
        <f t="shared" si="26"/>
        <v>Azar</v>
      </c>
      <c r="D47" s="75" t="str">
        <f t="shared" si="26"/>
        <v>302 SALMON PLATEADO (ONCORHYNCHUS KISUTCH) </v>
      </c>
      <c r="E47" s="75" t="str">
        <f t="shared" si="26"/>
        <v>1 ADULTOS</v>
      </c>
      <c r="F47" s="76">
        <f t="shared" si="26"/>
        <v>32375</v>
      </c>
      <c r="G47" s="77">
        <f t="shared" si="26"/>
        <v>868</v>
      </c>
      <c r="H47" s="78">
        <f t="shared" si="26"/>
        <v>28101.5</v>
      </c>
      <c r="I47" s="79">
        <f t="shared" si="26"/>
        <v>9.5</v>
      </c>
      <c r="J47" s="79" t="str">
        <f t="shared" si="26"/>
        <v>No</v>
      </c>
      <c r="K47" s="79">
        <f t="shared" si="26"/>
        <v>31</v>
      </c>
      <c r="L47" s="79">
        <f t="shared" si="26"/>
        <v>0.5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1.0</v>
      </c>
      <c r="S47" s="30">
        <v>0.0</v>
      </c>
      <c r="T47" s="99">
        <v>0.0</v>
      </c>
      <c r="U47" s="9"/>
      <c r="V47" s="10"/>
      <c r="W47" s="97" t="s">
        <v>89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44801</v>
      </c>
      <c r="B48" s="95" t="str">
        <f t="shared" ref="B48:P48" si="27">B47</f>
        <v>P107</v>
      </c>
      <c r="C48" s="75" t="str">
        <f t="shared" si="27"/>
        <v>Azar</v>
      </c>
      <c r="D48" s="75" t="str">
        <f t="shared" si="27"/>
        <v>302 SALMON PLATEADO (ONCORHYNCHUS KISUTCH) </v>
      </c>
      <c r="E48" s="75" t="str">
        <f t="shared" si="27"/>
        <v>1 ADULTOS</v>
      </c>
      <c r="F48" s="76">
        <f t="shared" si="27"/>
        <v>32375</v>
      </c>
      <c r="G48" s="77">
        <f t="shared" si="27"/>
        <v>868</v>
      </c>
      <c r="H48" s="78">
        <f t="shared" si="27"/>
        <v>28101.5</v>
      </c>
      <c r="I48" s="79">
        <f t="shared" si="27"/>
        <v>9.5</v>
      </c>
      <c r="J48" s="79" t="str">
        <f t="shared" si="27"/>
        <v>No</v>
      </c>
      <c r="K48" s="79">
        <f t="shared" si="27"/>
        <v>31</v>
      </c>
      <c r="L48" s="79">
        <f t="shared" si="27"/>
        <v>0.5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0.0</v>
      </c>
      <c r="S48" s="30">
        <v>0.0</v>
      </c>
      <c r="T48" s="99">
        <v>1.0</v>
      </c>
      <c r="U48" s="9"/>
      <c r="V48" s="10"/>
      <c r="W48" s="97" t="s">
        <v>90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44801</v>
      </c>
      <c r="B49" s="95" t="str">
        <f t="shared" ref="B49:P49" si="28">B48</f>
        <v>P107</v>
      </c>
      <c r="C49" s="75" t="str">
        <f t="shared" si="28"/>
        <v>Azar</v>
      </c>
      <c r="D49" s="75" t="str">
        <f t="shared" si="28"/>
        <v>302 SALMON PLATEADO (ONCORHYNCHUS KISUTCH) </v>
      </c>
      <c r="E49" s="75" t="str">
        <f t="shared" si="28"/>
        <v>1 ADULTOS</v>
      </c>
      <c r="F49" s="76">
        <f t="shared" si="28"/>
        <v>32375</v>
      </c>
      <c r="G49" s="77">
        <f t="shared" si="28"/>
        <v>868</v>
      </c>
      <c r="H49" s="78">
        <f t="shared" si="28"/>
        <v>28101.5</v>
      </c>
      <c r="I49" s="79">
        <f t="shared" si="28"/>
        <v>9.5</v>
      </c>
      <c r="J49" s="79" t="str">
        <f t="shared" si="28"/>
        <v>No</v>
      </c>
      <c r="K49" s="79">
        <f t="shared" si="28"/>
        <v>31</v>
      </c>
      <c r="L49" s="79">
        <f t="shared" si="28"/>
        <v>0.5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1.0</v>
      </c>
      <c r="S49" s="30">
        <v>0.0</v>
      </c>
      <c r="T49" s="99">
        <v>0.0</v>
      </c>
      <c r="U49" s="9"/>
      <c r="V49" s="10"/>
      <c r="W49" s="97" t="s">
        <v>91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44801</v>
      </c>
      <c r="B50" s="95" t="str">
        <f t="shared" ref="B50:P50" si="29">B49</f>
        <v>P107</v>
      </c>
      <c r="C50" s="75" t="str">
        <f t="shared" si="29"/>
        <v>Azar</v>
      </c>
      <c r="D50" s="75" t="str">
        <f t="shared" si="29"/>
        <v>302 SALMON PLATEADO (ONCORHYNCHUS KISUTCH) </v>
      </c>
      <c r="E50" s="75" t="str">
        <f t="shared" si="29"/>
        <v>1 ADULTOS</v>
      </c>
      <c r="F50" s="76">
        <f t="shared" si="29"/>
        <v>32375</v>
      </c>
      <c r="G50" s="77">
        <f t="shared" si="29"/>
        <v>868</v>
      </c>
      <c r="H50" s="78">
        <f t="shared" si="29"/>
        <v>28101.5</v>
      </c>
      <c r="I50" s="79">
        <f t="shared" si="29"/>
        <v>9.5</v>
      </c>
      <c r="J50" s="79" t="str">
        <f t="shared" si="29"/>
        <v>No</v>
      </c>
      <c r="K50" s="79">
        <f t="shared" si="29"/>
        <v>31</v>
      </c>
      <c r="L50" s="79">
        <f t="shared" si="29"/>
        <v>0.5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0.0</v>
      </c>
      <c r="S50" s="30">
        <v>1.0</v>
      </c>
      <c r="T50" s="99">
        <v>0.0</v>
      </c>
      <c r="U50" s="9"/>
      <c r="V50" s="10"/>
      <c r="W50" s="97" t="s">
        <v>92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44801</v>
      </c>
      <c r="B51" s="95" t="str">
        <f t="shared" ref="B51:P51" si="30">B50</f>
        <v>P107</v>
      </c>
      <c r="C51" s="75" t="str">
        <f t="shared" si="30"/>
        <v>Azar</v>
      </c>
      <c r="D51" s="75" t="str">
        <f t="shared" si="30"/>
        <v>302 SALMON PLATEADO (ONCORHYNCHUS KISUTCH) </v>
      </c>
      <c r="E51" s="75" t="str">
        <f t="shared" si="30"/>
        <v>1 ADULTOS</v>
      </c>
      <c r="F51" s="76">
        <f t="shared" si="30"/>
        <v>32375</v>
      </c>
      <c r="G51" s="77">
        <f t="shared" si="30"/>
        <v>868</v>
      </c>
      <c r="H51" s="78">
        <f t="shared" si="30"/>
        <v>28101.5</v>
      </c>
      <c r="I51" s="79">
        <f t="shared" si="30"/>
        <v>9.5</v>
      </c>
      <c r="J51" s="79" t="str">
        <f t="shared" si="30"/>
        <v>No</v>
      </c>
      <c r="K51" s="79">
        <f t="shared" si="30"/>
        <v>31</v>
      </c>
      <c r="L51" s="79">
        <f t="shared" si="30"/>
        <v>0.5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1.0</v>
      </c>
      <c r="S51" s="30">
        <v>0.0</v>
      </c>
      <c r="T51" s="99">
        <v>0.0</v>
      </c>
      <c r="U51" s="9"/>
      <c r="V51" s="10"/>
      <c r="W51" s="97" t="s">
        <v>93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44801</v>
      </c>
      <c r="B52" s="74" t="str">
        <f t="shared" ref="B52:P52" si="31">B51</f>
        <v>P107</v>
      </c>
      <c r="C52" s="84" t="str">
        <f t="shared" si="31"/>
        <v>Azar</v>
      </c>
      <c r="D52" s="84" t="str">
        <f t="shared" si="31"/>
        <v>302 SALMON PLATEADO (ONCORHYNCHUS KISUTCH) </v>
      </c>
      <c r="E52" s="84" t="str">
        <f t="shared" si="31"/>
        <v>1 ADULTOS</v>
      </c>
      <c r="F52" s="85">
        <f t="shared" si="31"/>
        <v>32375</v>
      </c>
      <c r="G52" s="86">
        <f t="shared" si="31"/>
        <v>868</v>
      </c>
      <c r="H52" s="87">
        <f t="shared" si="31"/>
        <v>28101.5</v>
      </c>
      <c r="I52" s="88">
        <f t="shared" si="31"/>
        <v>9.5</v>
      </c>
      <c r="J52" s="88" t="str">
        <f t="shared" si="31"/>
        <v>No</v>
      </c>
      <c r="K52" s="88">
        <f t="shared" si="31"/>
        <v>31</v>
      </c>
      <c r="L52" s="88">
        <f t="shared" si="31"/>
        <v>0.5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70</v>
      </c>
      <c r="R52" s="101">
        <v>0.0</v>
      </c>
      <c r="S52" s="101">
        <v>0.0</v>
      </c>
      <c r="T52" s="102">
        <v>0.0</v>
      </c>
      <c r="U52" s="9"/>
      <c r="V52" s="10"/>
      <c r="W52" s="97" t="s">
        <v>94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95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+A51</f>
        <v>44801</v>
      </c>
      <c r="B54" s="62" t="s">
        <v>96</v>
      </c>
      <c r="C54" s="63" t="s">
        <v>2</v>
      </c>
      <c r="D54" s="64" t="s">
        <v>11</v>
      </c>
      <c r="E54" s="63" t="s">
        <v>65</v>
      </c>
      <c r="F54" s="65">
        <v>32452.0</v>
      </c>
      <c r="G54" s="66">
        <v>921.0</v>
      </c>
      <c r="H54" s="67">
        <f>+(F54*G54)/1000</f>
        <v>29888.292</v>
      </c>
      <c r="I54" s="68">
        <v>9.5</v>
      </c>
      <c r="J54" s="68" t="s">
        <v>38</v>
      </c>
      <c r="K54" s="68">
        <v>31.0</v>
      </c>
      <c r="L54" s="69">
        <v>0.9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97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44801</v>
      </c>
      <c r="B55" s="95" t="str">
        <f t="shared" ref="B55:P55" si="32">B54</f>
        <v>P108</v>
      </c>
      <c r="C55" s="75" t="str">
        <f t="shared" si="32"/>
        <v>Azar</v>
      </c>
      <c r="D55" s="75" t="str">
        <f t="shared" si="32"/>
        <v>302 SALMON PLATEADO (ONCORHYNCHUS KISUTCH) </v>
      </c>
      <c r="E55" s="75" t="str">
        <f t="shared" si="32"/>
        <v>1 ADULTOS</v>
      </c>
      <c r="F55" s="76">
        <f t="shared" si="32"/>
        <v>32452</v>
      </c>
      <c r="G55" s="77">
        <f t="shared" si="32"/>
        <v>921</v>
      </c>
      <c r="H55" s="78">
        <f t="shared" si="32"/>
        <v>29888.292</v>
      </c>
      <c r="I55" s="79">
        <f t="shared" si="32"/>
        <v>9.5</v>
      </c>
      <c r="J55" s="79" t="str">
        <f t="shared" si="32"/>
        <v>No</v>
      </c>
      <c r="K55" s="79">
        <f t="shared" si="32"/>
        <v>31</v>
      </c>
      <c r="L55" s="79">
        <f t="shared" si="32"/>
        <v>0.9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1.0</v>
      </c>
      <c r="S55" s="30">
        <v>1.0</v>
      </c>
      <c r="T55" s="99">
        <v>0.0</v>
      </c>
      <c r="U55" s="9"/>
      <c r="V55" s="10"/>
      <c r="W55" s="97" t="s">
        <v>98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44801</v>
      </c>
      <c r="B56" s="95" t="str">
        <f t="shared" ref="B56:P56" si="34">B55</f>
        <v>P108</v>
      </c>
      <c r="C56" s="75" t="str">
        <f t="shared" si="34"/>
        <v>Azar</v>
      </c>
      <c r="D56" s="75" t="str">
        <f t="shared" si="34"/>
        <v>302 SALMON PLATEADO (ONCORHYNCHUS KISUTCH) </v>
      </c>
      <c r="E56" s="75" t="str">
        <f t="shared" si="34"/>
        <v>1 ADULTOS</v>
      </c>
      <c r="F56" s="76">
        <f t="shared" si="34"/>
        <v>32452</v>
      </c>
      <c r="G56" s="77">
        <f t="shared" si="34"/>
        <v>921</v>
      </c>
      <c r="H56" s="78">
        <f t="shared" si="34"/>
        <v>29888.292</v>
      </c>
      <c r="I56" s="79">
        <f t="shared" si="34"/>
        <v>9.5</v>
      </c>
      <c r="J56" s="79" t="str">
        <f t="shared" si="34"/>
        <v>No</v>
      </c>
      <c r="K56" s="79">
        <f t="shared" si="34"/>
        <v>31</v>
      </c>
      <c r="L56" s="79">
        <f t="shared" si="34"/>
        <v>0.9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2.0</v>
      </c>
      <c r="S56" s="30">
        <v>0.0</v>
      </c>
      <c r="T56" s="99">
        <v>0.0</v>
      </c>
      <c r="U56" s="9"/>
      <c r="V56" s="10"/>
      <c r="W56" s="97" t="s">
        <v>99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44801</v>
      </c>
      <c r="B57" s="95" t="str">
        <f t="shared" ref="B57:P57" si="35">B56</f>
        <v>P108</v>
      </c>
      <c r="C57" s="75" t="str">
        <f t="shared" si="35"/>
        <v>Azar</v>
      </c>
      <c r="D57" s="75" t="str">
        <f t="shared" si="35"/>
        <v>302 SALMON PLATEADO (ONCORHYNCHUS KISUTCH) </v>
      </c>
      <c r="E57" s="75" t="str">
        <f t="shared" si="35"/>
        <v>1 ADULTOS</v>
      </c>
      <c r="F57" s="76">
        <f t="shared" si="35"/>
        <v>32452</v>
      </c>
      <c r="G57" s="77">
        <f t="shared" si="35"/>
        <v>921</v>
      </c>
      <c r="H57" s="78">
        <f t="shared" si="35"/>
        <v>29888.292</v>
      </c>
      <c r="I57" s="79">
        <f t="shared" si="35"/>
        <v>9.5</v>
      </c>
      <c r="J57" s="79" t="str">
        <f t="shared" si="35"/>
        <v>No</v>
      </c>
      <c r="K57" s="79">
        <f t="shared" si="35"/>
        <v>31</v>
      </c>
      <c r="L57" s="79">
        <f t="shared" si="35"/>
        <v>0.9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100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44801</v>
      </c>
      <c r="B58" s="95" t="str">
        <f t="shared" ref="B58:P58" si="36">B57</f>
        <v>P108</v>
      </c>
      <c r="C58" s="75" t="str">
        <f t="shared" si="36"/>
        <v>Azar</v>
      </c>
      <c r="D58" s="75" t="str">
        <f t="shared" si="36"/>
        <v>302 SALMON PLATEADO (ONCORHYNCHUS KISUTCH) </v>
      </c>
      <c r="E58" s="75" t="str">
        <f t="shared" si="36"/>
        <v>1 ADULTOS</v>
      </c>
      <c r="F58" s="76">
        <f t="shared" si="36"/>
        <v>32452</v>
      </c>
      <c r="G58" s="77">
        <f t="shared" si="36"/>
        <v>921</v>
      </c>
      <c r="H58" s="78">
        <f t="shared" si="36"/>
        <v>29888.292</v>
      </c>
      <c r="I58" s="79">
        <f t="shared" si="36"/>
        <v>9.5</v>
      </c>
      <c r="J58" s="79" t="str">
        <f t="shared" si="36"/>
        <v>No</v>
      </c>
      <c r="K58" s="79">
        <f t="shared" si="36"/>
        <v>31</v>
      </c>
      <c r="L58" s="79">
        <f t="shared" si="36"/>
        <v>0.9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0.0</v>
      </c>
      <c r="S58" s="30">
        <v>0.0</v>
      </c>
      <c r="T58" s="99">
        <v>1.0</v>
      </c>
      <c r="U58" s="9"/>
      <c r="V58" s="10"/>
      <c r="W58" s="97" t="s">
        <v>101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44801</v>
      </c>
      <c r="B59" s="95" t="str">
        <f t="shared" ref="B59:P59" si="37">B58</f>
        <v>P108</v>
      </c>
      <c r="C59" s="75" t="str">
        <f t="shared" si="37"/>
        <v>Azar</v>
      </c>
      <c r="D59" s="75" t="str">
        <f t="shared" si="37"/>
        <v>302 SALMON PLATEADO (ONCORHYNCHUS KISUTCH) </v>
      </c>
      <c r="E59" s="75" t="str">
        <f t="shared" si="37"/>
        <v>1 ADULTOS</v>
      </c>
      <c r="F59" s="76">
        <f t="shared" si="37"/>
        <v>32452</v>
      </c>
      <c r="G59" s="77">
        <f t="shared" si="37"/>
        <v>921</v>
      </c>
      <c r="H59" s="78">
        <f t="shared" si="37"/>
        <v>29888.292</v>
      </c>
      <c r="I59" s="79">
        <f t="shared" si="37"/>
        <v>9.5</v>
      </c>
      <c r="J59" s="79" t="str">
        <f t="shared" si="37"/>
        <v>No</v>
      </c>
      <c r="K59" s="79">
        <f t="shared" si="37"/>
        <v>31</v>
      </c>
      <c r="L59" s="79">
        <f t="shared" si="37"/>
        <v>0.9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30">
        <v>0.0</v>
      </c>
      <c r="T59" s="99">
        <v>0.0</v>
      </c>
      <c r="U59" s="9"/>
      <c r="V59" s="10"/>
      <c r="W59" s="97" t="s">
        <v>102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44801</v>
      </c>
      <c r="B60" s="95" t="str">
        <f t="shared" ref="B60:P60" si="38">B59</f>
        <v>P108</v>
      </c>
      <c r="C60" s="75" t="str">
        <f t="shared" si="38"/>
        <v>Azar</v>
      </c>
      <c r="D60" s="75" t="str">
        <f t="shared" si="38"/>
        <v>302 SALMON PLATEADO (ONCORHYNCHUS KISUTCH) </v>
      </c>
      <c r="E60" s="75" t="str">
        <f t="shared" si="38"/>
        <v>1 ADULTOS</v>
      </c>
      <c r="F60" s="76">
        <f t="shared" si="38"/>
        <v>32452</v>
      </c>
      <c r="G60" s="77">
        <f t="shared" si="38"/>
        <v>921</v>
      </c>
      <c r="H60" s="78">
        <f t="shared" si="38"/>
        <v>29888.292</v>
      </c>
      <c r="I60" s="79">
        <f t="shared" si="38"/>
        <v>9.5</v>
      </c>
      <c r="J60" s="79" t="str">
        <f t="shared" si="38"/>
        <v>No</v>
      </c>
      <c r="K60" s="79">
        <f t="shared" si="38"/>
        <v>31</v>
      </c>
      <c r="L60" s="79">
        <f t="shared" si="38"/>
        <v>0.9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2.0</v>
      </c>
      <c r="S60" s="30">
        <v>1.0</v>
      </c>
      <c r="T60" s="99">
        <v>0.0</v>
      </c>
      <c r="U60" s="9"/>
      <c r="V60" s="10"/>
      <c r="W60" s="97" t="s">
        <v>103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44801</v>
      </c>
      <c r="B61" s="95" t="str">
        <f t="shared" ref="B61:P61" si="39">B60</f>
        <v>P108</v>
      </c>
      <c r="C61" s="75" t="str">
        <f t="shared" si="39"/>
        <v>Azar</v>
      </c>
      <c r="D61" s="75" t="str">
        <f t="shared" si="39"/>
        <v>302 SALMON PLATEADO (ONCORHYNCHUS KISUTCH) </v>
      </c>
      <c r="E61" s="75" t="str">
        <f t="shared" si="39"/>
        <v>1 ADULTOS</v>
      </c>
      <c r="F61" s="76">
        <f t="shared" si="39"/>
        <v>32452</v>
      </c>
      <c r="G61" s="77">
        <f t="shared" si="39"/>
        <v>921</v>
      </c>
      <c r="H61" s="78">
        <f t="shared" si="39"/>
        <v>29888.292</v>
      </c>
      <c r="I61" s="79">
        <f t="shared" si="39"/>
        <v>9.5</v>
      </c>
      <c r="J61" s="79" t="str">
        <f t="shared" si="39"/>
        <v>No</v>
      </c>
      <c r="K61" s="79">
        <f t="shared" si="39"/>
        <v>31</v>
      </c>
      <c r="L61" s="79">
        <f t="shared" si="39"/>
        <v>0.9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0.0</v>
      </c>
      <c r="S61" s="30">
        <v>0.0</v>
      </c>
      <c r="T61" s="99">
        <v>1.0</v>
      </c>
      <c r="U61" s="9"/>
      <c r="V61" s="10"/>
      <c r="W61" s="97" t="s">
        <v>104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44801</v>
      </c>
      <c r="B62" s="95" t="str">
        <f t="shared" ref="B62:P62" si="40">B61</f>
        <v>P108</v>
      </c>
      <c r="C62" s="75" t="str">
        <f t="shared" si="40"/>
        <v>Azar</v>
      </c>
      <c r="D62" s="75" t="str">
        <f t="shared" si="40"/>
        <v>302 SALMON PLATEADO (ONCORHYNCHUS KISUTCH) </v>
      </c>
      <c r="E62" s="75" t="str">
        <f t="shared" si="40"/>
        <v>1 ADULTOS</v>
      </c>
      <c r="F62" s="76">
        <f t="shared" si="40"/>
        <v>32452</v>
      </c>
      <c r="G62" s="77">
        <f t="shared" si="40"/>
        <v>921</v>
      </c>
      <c r="H62" s="78">
        <f t="shared" si="40"/>
        <v>29888.292</v>
      </c>
      <c r="I62" s="79">
        <f t="shared" si="40"/>
        <v>9.5</v>
      </c>
      <c r="J62" s="79" t="str">
        <f t="shared" si="40"/>
        <v>No</v>
      </c>
      <c r="K62" s="79">
        <f t="shared" si="40"/>
        <v>31</v>
      </c>
      <c r="L62" s="79">
        <f t="shared" si="40"/>
        <v>0.9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0.0</v>
      </c>
      <c r="T62" s="99">
        <v>1.0</v>
      </c>
      <c r="U62" s="9"/>
      <c r="V62" s="10"/>
      <c r="W62" s="97" t="s">
        <v>105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44801</v>
      </c>
      <c r="B63" s="95" t="str">
        <f t="shared" ref="B63:P63" si="41">B62</f>
        <v>P108</v>
      </c>
      <c r="C63" s="75" t="str">
        <f t="shared" si="41"/>
        <v>Azar</v>
      </c>
      <c r="D63" s="75" t="str">
        <f t="shared" si="41"/>
        <v>302 SALMON PLATEADO (ONCORHYNCHUS KISUTCH) </v>
      </c>
      <c r="E63" s="75" t="str">
        <f t="shared" si="41"/>
        <v>1 ADULTOS</v>
      </c>
      <c r="F63" s="76">
        <f t="shared" si="41"/>
        <v>32452</v>
      </c>
      <c r="G63" s="77">
        <f t="shared" si="41"/>
        <v>921</v>
      </c>
      <c r="H63" s="78">
        <f t="shared" si="41"/>
        <v>29888.292</v>
      </c>
      <c r="I63" s="79">
        <f t="shared" si="41"/>
        <v>9.5</v>
      </c>
      <c r="J63" s="79" t="str">
        <f t="shared" si="41"/>
        <v>No</v>
      </c>
      <c r="K63" s="79">
        <f t="shared" si="41"/>
        <v>31</v>
      </c>
      <c r="L63" s="79">
        <f t="shared" si="41"/>
        <v>0.9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1.0</v>
      </c>
      <c r="S63" s="30">
        <v>0.0</v>
      </c>
      <c r="T63" s="99">
        <v>0.0</v>
      </c>
      <c r="U63" s="9"/>
      <c r="V63" s="10"/>
      <c r="W63" s="97" t="s">
        <v>106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44801</v>
      </c>
      <c r="B64" s="74" t="str">
        <f t="shared" ref="B64:P64" si="42">B63</f>
        <v>P108</v>
      </c>
      <c r="C64" s="84" t="str">
        <f t="shared" si="42"/>
        <v>Azar</v>
      </c>
      <c r="D64" s="84" t="str">
        <f t="shared" si="42"/>
        <v>302 SALMON PLATEADO (ONCORHYNCHUS KISUTCH) </v>
      </c>
      <c r="E64" s="84" t="str">
        <f t="shared" si="42"/>
        <v>1 ADULTOS</v>
      </c>
      <c r="F64" s="85">
        <f t="shared" si="42"/>
        <v>32452</v>
      </c>
      <c r="G64" s="86">
        <f t="shared" si="42"/>
        <v>921</v>
      </c>
      <c r="H64" s="87">
        <f t="shared" si="42"/>
        <v>29888.292</v>
      </c>
      <c r="I64" s="88">
        <f t="shared" si="42"/>
        <v>9.5</v>
      </c>
      <c r="J64" s="88" t="str">
        <f t="shared" si="42"/>
        <v>No</v>
      </c>
      <c r="K64" s="88">
        <f t="shared" si="42"/>
        <v>31</v>
      </c>
      <c r="L64" s="88">
        <f t="shared" si="42"/>
        <v>0.9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70</v>
      </c>
      <c r="R64" s="101">
        <v>0.0</v>
      </c>
      <c r="S64" s="101">
        <v>0.0</v>
      </c>
      <c r="T64" s="102">
        <v>0.0</v>
      </c>
      <c r="U64" s="9"/>
      <c r="V64" s="10"/>
      <c r="W64" s="97" t="s">
        <v>107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108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/>
      <c r="B66" s="62"/>
      <c r="C66" s="63" t="s">
        <v>2</v>
      </c>
      <c r="D66" s="64" t="s">
        <v>11</v>
      </c>
      <c r="E66" s="63" t="s">
        <v>65</v>
      </c>
      <c r="F66" s="63"/>
      <c r="G66" s="63">
        <v>280.0</v>
      </c>
      <c r="H66" s="67">
        <f>+(F66*G66)/1000</f>
        <v>0</v>
      </c>
      <c r="I66" s="68"/>
      <c r="J66" s="68" t="s">
        <v>38</v>
      </c>
      <c r="K66" s="68"/>
      <c r="L66" s="69"/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/>
      <c r="S66" s="71"/>
      <c r="T66" s="72"/>
      <c r="U66" s="9"/>
      <c r="V66" s="10"/>
      <c r="W66" s="97" t="s">
        <v>109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 t="str">
        <f t="shared" ref="A67:A76" si="44">IF(A66="","",A66)</f>
        <v/>
      </c>
      <c r="B67" s="95" t="str">
        <f t="shared" ref="B67:P67" si="43">B66</f>
        <v/>
      </c>
      <c r="C67" s="75" t="str">
        <f t="shared" si="43"/>
        <v>Azar</v>
      </c>
      <c r="D67" s="75" t="str">
        <f t="shared" si="43"/>
        <v>302 SALMON PLATEADO (ONCORHYNCHUS KISUTCH) </v>
      </c>
      <c r="E67" s="75" t="str">
        <f t="shared" si="43"/>
        <v>1 ADULTOS</v>
      </c>
      <c r="F67" s="95" t="str">
        <f t="shared" si="43"/>
        <v/>
      </c>
      <c r="G67" s="79">
        <f t="shared" si="43"/>
        <v>280</v>
      </c>
      <c r="H67" s="78">
        <f t="shared" si="43"/>
        <v>0</v>
      </c>
      <c r="I67" s="79" t="str">
        <f t="shared" si="43"/>
        <v/>
      </c>
      <c r="J67" s="79" t="str">
        <f t="shared" si="43"/>
        <v>No</v>
      </c>
      <c r="K67" s="79" t="str">
        <f t="shared" si="43"/>
        <v/>
      </c>
      <c r="L67" s="79" t="str">
        <f t="shared" si="43"/>
        <v/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/>
      <c r="S67" s="30"/>
      <c r="T67" s="99"/>
      <c r="U67" s="9"/>
      <c r="V67" s="10"/>
      <c r="W67" s="97" t="s">
        <v>31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 t="str">
        <f t="shared" si="44"/>
        <v/>
      </c>
      <c r="B68" s="95" t="str">
        <f t="shared" ref="B68:P68" si="45">B67</f>
        <v/>
      </c>
      <c r="C68" s="75" t="str">
        <f t="shared" si="45"/>
        <v>Azar</v>
      </c>
      <c r="D68" s="75" t="str">
        <f t="shared" si="45"/>
        <v>302 SALMON PLATEADO (ONCORHYNCHUS KISUTCH) </v>
      </c>
      <c r="E68" s="75" t="str">
        <f t="shared" si="45"/>
        <v>1 ADULTOS</v>
      </c>
      <c r="F68" s="95" t="str">
        <f t="shared" si="45"/>
        <v/>
      </c>
      <c r="G68" s="79">
        <f t="shared" si="45"/>
        <v>280</v>
      </c>
      <c r="H68" s="78">
        <f t="shared" si="45"/>
        <v>0</v>
      </c>
      <c r="I68" s="79" t="str">
        <f t="shared" si="45"/>
        <v/>
      </c>
      <c r="J68" s="79" t="str">
        <f t="shared" si="45"/>
        <v>No</v>
      </c>
      <c r="K68" s="79" t="str">
        <f t="shared" si="45"/>
        <v/>
      </c>
      <c r="L68" s="79" t="str">
        <f t="shared" si="45"/>
        <v/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/>
      <c r="S68" s="30"/>
      <c r="T68" s="99"/>
      <c r="U68" s="9"/>
      <c r="V68" s="10"/>
      <c r="W68" s="97" t="s">
        <v>110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 t="str">
        <f t="shared" si="44"/>
        <v/>
      </c>
      <c r="B69" s="95" t="str">
        <f t="shared" ref="B69:P69" si="46">B68</f>
        <v/>
      </c>
      <c r="C69" s="75" t="str">
        <f t="shared" si="46"/>
        <v>Azar</v>
      </c>
      <c r="D69" s="75" t="str">
        <f t="shared" si="46"/>
        <v>302 SALMON PLATEADO (ONCORHYNCHUS KISUTCH) </v>
      </c>
      <c r="E69" s="75" t="str">
        <f t="shared" si="46"/>
        <v>1 ADULTOS</v>
      </c>
      <c r="F69" s="95" t="str">
        <f t="shared" si="46"/>
        <v/>
      </c>
      <c r="G69" s="79">
        <f t="shared" si="46"/>
        <v>280</v>
      </c>
      <c r="H69" s="78">
        <f t="shared" si="46"/>
        <v>0</v>
      </c>
      <c r="I69" s="79" t="str">
        <f t="shared" si="46"/>
        <v/>
      </c>
      <c r="J69" s="79" t="str">
        <f t="shared" si="46"/>
        <v>No</v>
      </c>
      <c r="K69" s="79" t="str">
        <f t="shared" si="46"/>
        <v/>
      </c>
      <c r="L69" s="79" t="str">
        <f t="shared" si="46"/>
        <v/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/>
      <c r="S69" s="30"/>
      <c r="T69" s="99"/>
      <c r="U69" s="9"/>
      <c r="V69" s="10"/>
      <c r="W69" s="97" t="s">
        <v>111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 t="str">
        <f t="shared" si="44"/>
        <v/>
      </c>
      <c r="B70" s="95" t="str">
        <f t="shared" ref="B70:P70" si="47">B69</f>
        <v/>
      </c>
      <c r="C70" s="75" t="str">
        <f t="shared" si="47"/>
        <v>Azar</v>
      </c>
      <c r="D70" s="75" t="str">
        <f t="shared" si="47"/>
        <v>302 SALMON PLATEADO (ONCORHYNCHUS KISUTCH) </v>
      </c>
      <c r="E70" s="75" t="str">
        <f t="shared" si="47"/>
        <v>1 ADULTOS</v>
      </c>
      <c r="F70" s="95" t="str">
        <f t="shared" si="47"/>
        <v/>
      </c>
      <c r="G70" s="79">
        <f t="shared" si="47"/>
        <v>280</v>
      </c>
      <c r="H70" s="78">
        <f t="shared" si="47"/>
        <v>0</v>
      </c>
      <c r="I70" s="79" t="str">
        <f t="shared" si="47"/>
        <v/>
      </c>
      <c r="J70" s="79" t="str">
        <f t="shared" si="47"/>
        <v>No</v>
      </c>
      <c r="K70" s="79" t="str">
        <f t="shared" si="47"/>
        <v/>
      </c>
      <c r="L70" s="79" t="str">
        <f t="shared" si="47"/>
        <v/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/>
      <c r="S70" s="30"/>
      <c r="T70" s="99"/>
      <c r="U70" s="9"/>
      <c r="V70" s="10"/>
      <c r="W70" s="97" t="s">
        <v>112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 t="str">
        <f t="shared" si="44"/>
        <v/>
      </c>
      <c r="B71" s="95" t="str">
        <f t="shared" ref="B71:P71" si="48">B70</f>
        <v/>
      </c>
      <c r="C71" s="75" t="str">
        <f t="shared" si="48"/>
        <v>Azar</v>
      </c>
      <c r="D71" s="75" t="str">
        <f t="shared" si="48"/>
        <v>302 SALMON PLATEADO (ONCORHYNCHUS KISUTCH) </v>
      </c>
      <c r="E71" s="75" t="str">
        <f t="shared" si="48"/>
        <v>1 ADULTOS</v>
      </c>
      <c r="F71" s="95" t="str">
        <f t="shared" si="48"/>
        <v/>
      </c>
      <c r="G71" s="79">
        <f t="shared" si="48"/>
        <v>280</v>
      </c>
      <c r="H71" s="78">
        <f t="shared" si="48"/>
        <v>0</v>
      </c>
      <c r="I71" s="79" t="str">
        <f t="shared" si="48"/>
        <v/>
      </c>
      <c r="J71" s="79" t="str">
        <f t="shared" si="48"/>
        <v>No</v>
      </c>
      <c r="K71" s="79" t="str">
        <f t="shared" si="48"/>
        <v/>
      </c>
      <c r="L71" s="79" t="str">
        <f t="shared" si="48"/>
        <v/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/>
      <c r="S71" s="30"/>
      <c r="T71" s="99"/>
      <c r="U71" s="9"/>
      <c r="V71" s="10"/>
      <c r="W71" s="97" t="s">
        <v>113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 t="str">
        <f t="shared" si="44"/>
        <v/>
      </c>
      <c r="B72" s="95" t="str">
        <f t="shared" ref="B72:P72" si="49">B71</f>
        <v/>
      </c>
      <c r="C72" s="75" t="str">
        <f t="shared" si="49"/>
        <v>Azar</v>
      </c>
      <c r="D72" s="75" t="str">
        <f t="shared" si="49"/>
        <v>302 SALMON PLATEADO (ONCORHYNCHUS KISUTCH) </v>
      </c>
      <c r="E72" s="75" t="str">
        <f t="shared" si="49"/>
        <v>1 ADULTOS</v>
      </c>
      <c r="F72" s="95" t="str">
        <f t="shared" si="49"/>
        <v/>
      </c>
      <c r="G72" s="79">
        <f t="shared" si="49"/>
        <v>280</v>
      </c>
      <c r="H72" s="78">
        <f t="shared" si="49"/>
        <v>0</v>
      </c>
      <c r="I72" s="79" t="str">
        <f t="shared" si="49"/>
        <v/>
      </c>
      <c r="J72" s="79" t="str">
        <f t="shared" si="49"/>
        <v>No</v>
      </c>
      <c r="K72" s="79" t="str">
        <f t="shared" si="49"/>
        <v/>
      </c>
      <c r="L72" s="79" t="str">
        <f t="shared" si="49"/>
        <v/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/>
      <c r="S72" s="30"/>
      <c r="T72" s="99"/>
      <c r="U72" s="9"/>
      <c r="V72" s="10"/>
      <c r="W72" s="97" t="s">
        <v>114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 t="str">
        <f t="shared" si="44"/>
        <v/>
      </c>
      <c r="B73" s="95" t="str">
        <f t="shared" ref="B73:P73" si="50">B72</f>
        <v/>
      </c>
      <c r="C73" s="75" t="str">
        <f t="shared" si="50"/>
        <v>Azar</v>
      </c>
      <c r="D73" s="75" t="str">
        <f t="shared" si="50"/>
        <v>302 SALMON PLATEADO (ONCORHYNCHUS KISUTCH) </v>
      </c>
      <c r="E73" s="75" t="str">
        <f t="shared" si="50"/>
        <v>1 ADULTOS</v>
      </c>
      <c r="F73" s="95" t="str">
        <f t="shared" si="50"/>
        <v/>
      </c>
      <c r="G73" s="79">
        <f t="shared" si="50"/>
        <v>280</v>
      </c>
      <c r="H73" s="78">
        <f t="shared" si="50"/>
        <v>0</v>
      </c>
      <c r="I73" s="79" t="str">
        <f t="shared" si="50"/>
        <v/>
      </c>
      <c r="J73" s="79" t="str">
        <f t="shared" si="50"/>
        <v>No</v>
      </c>
      <c r="K73" s="79" t="str">
        <f t="shared" si="50"/>
        <v/>
      </c>
      <c r="L73" s="79" t="str">
        <f t="shared" si="50"/>
        <v/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/>
      <c r="S73" s="30"/>
      <c r="T73" s="99"/>
      <c r="U73" s="9"/>
      <c r="V73" s="10"/>
      <c r="W73" s="97" t="s">
        <v>115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 t="str">
        <f t="shared" si="44"/>
        <v/>
      </c>
      <c r="B74" s="95" t="str">
        <f t="shared" ref="B74:P74" si="51">B73</f>
        <v/>
      </c>
      <c r="C74" s="75" t="str">
        <f t="shared" si="51"/>
        <v>Azar</v>
      </c>
      <c r="D74" s="75" t="str">
        <f t="shared" si="51"/>
        <v>302 SALMON PLATEADO (ONCORHYNCHUS KISUTCH) </v>
      </c>
      <c r="E74" s="75" t="str">
        <f t="shared" si="51"/>
        <v>1 ADULTOS</v>
      </c>
      <c r="F74" s="95" t="str">
        <f t="shared" si="51"/>
        <v/>
      </c>
      <c r="G74" s="79">
        <f t="shared" si="51"/>
        <v>280</v>
      </c>
      <c r="H74" s="78">
        <f t="shared" si="51"/>
        <v>0</v>
      </c>
      <c r="I74" s="79" t="str">
        <f t="shared" si="51"/>
        <v/>
      </c>
      <c r="J74" s="79" t="str">
        <f t="shared" si="51"/>
        <v>No</v>
      </c>
      <c r="K74" s="79" t="str">
        <f t="shared" si="51"/>
        <v/>
      </c>
      <c r="L74" s="79" t="str">
        <f t="shared" si="51"/>
        <v/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/>
      <c r="S74" s="30"/>
      <c r="T74" s="99"/>
      <c r="U74" s="9"/>
      <c r="V74" s="10"/>
      <c r="W74" s="97" t="s">
        <v>116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 t="str">
        <f t="shared" si="44"/>
        <v/>
      </c>
      <c r="B75" s="95" t="str">
        <f t="shared" ref="B75:P75" si="52">B74</f>
        <v/>
      </c>
      <c r="C75" s="75" t="str">
        <f t="shared" si="52"/>
        <v>Azar</v>
      </c>
      <c r="D75" s="75" t="str">
        <f t="shared" si="52"/>
        <v>302 SALMON PLATEADO (ONCORHYNCHUS KISUTCH) </v>
      </c>
      <c r="E75" s="75" t="str">
        <f t="shared" si="52"/>
        <v>1 ADULTOS</v>
      </c>
      <c r="F75" s="95" t="str">
        <f t="shared" si="52"/>
        <v/>
      </c>
      <c r="G75" s="79">
        <f t="shared" si="52"/>
        <v>280</v>
      </c>
      <c r="H75" s="78">
        <f t="shared" si="52"/>
        <v>0</v>
      </c>
      <c r="I75" s="79" t="str">
        <f t="shared" si="52"/>
        <v/>
      </c>
      <c r="J75" s="79" t="str">
        <f t="shared" si="52"/>
        <v>No</v>
      </c>
      <c r="K75" s="79" t="str">
        <f t="shared" si="52"/>
        <v/>
      </c>
      <c r="L75" s="79" t="str">
        <f t="shared" si="52"/>
        <v/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/>
      <c r="S75" s="30"/>
      <c r="T75" s="99"/>
      <c r="U75" s="9"/>
      <c r="V75" s="10"/>
      <c r="W75" s="97" t="s">
        <v>117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 t="str">
        <f t="shared" si="44"/>
        <v/>
      </c>
      <c r="B76" s="74" t="str">
        <f t="shared" ref="B76:P76" si="53">B75</f>
        <v/>
      </c>
      <c r="C76" s="84" t="str">
        <f t="shared" si="53"/>
        <v>Azar</v>
      </c>
      <c r="D76" s="84" t="str">
        <f t="shared" si="53"/>
        <v>302 SALMON PLATEADO (ONCORHYNCHUS KISUTCH) </v>
      </c>
      <c r="E76" s="84" t="str">
        <f t="shared" si="53"/>
        <v>1 ADULTOS</v>
      </c>
      <c r="F76" s="74" t="str">
        <f t="shared" si="53"/>
        <v/>
      </c>
      <c r="G76" s="88">
        <f t="shared" si="53"/>
        <v>280</v>
      </c>
      <c r="H76" s="87">
        <f t="shared" si="53"/>
        <v>0</v>
      </c>
      <c r="I76" s="88" t="str">
        <f t="shared" si="53"/>
        <v/>
      </c>
      <c r="J76" s="88" t="str">
        <f t="shared" si="53"/>
        <v>No</v>
      </c>
      <c r="K76" s="88" t="str">
        <f t="shared" si="53"/>
        <v/>
      </c>
      <c r="L76" s="88" t="str">
        <f t="shared" si="53"/>
        <v/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70</v>
      </c>
      <c r="R76" s="101"/>
      <c r="S76" s="101"/>
      <c r="T76" s="102"/>
      <c r="U76" s="9"/>
      <c r="V76" s="10"/>
      <c r="W76" s="97" t="s">
        <v>118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119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/>
      <c r="B78" s="62"/>
      <c r="C78" s="63" t="s">
        <v>2</v>
      </c>
      <c r="D78" s="64" t="s">
        <v>11</v>
      </c>
      <c r="E78" s="63" t="s">
        <v>65</v>
      </c>
      <c r="F78" s="63"/>
      <c r="G78" s="63">
        <v>264.0</v>
      </c>
      <c r="H78" s="67">
        <f>+(F78*G78)/1000</f>
        <v>0</v>
      </c>
      <c r="I78" s="68"/>
      <c r="J78" s="68" t="s">
        <v>38</v>
      </c>
      <c r="K78" s="68"/>
      <c r="L78" s="69"/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/>
      <c r="S78" s="71"/>
      <c r="T78" s="72"/>
      <c r="U78" s="9"/>
      <c r="V78" s="10"/>
      <c r="W78" s="97" t="s">
        <v>120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 t="str">
        <f t="shared" ref="A79:A88" si="55">IF(A78="","",A78)</f>
        <v/>
      </c>
      <c r="B79" s="95" t="str">
        <f t="shared" ref="B79:P79" si="54">B78</f>
        <v/>
      </c>
      <c r="C79" s="75" t="str">
        <f t="shared" si="54"/>
        <v>Azar</v>
      </c>
      <c r="D79" s="75" t="str">
        <f t="shared" si="54"/>
        <v>302 SALMON PLATEADO (ONCORHYNCHUS KISUTCH) </v>
      </c>
      <c r="E79" s="75" t="str">
        <f t="shared" si="54"/>
        <v>1 ADULTOS</v>
      </c>
      <c r="F79" s="95" t="str">
        <f t="shared" si="54"/>
        <v/>
      </c>
      <c r="G79" s="79">
        <f t="shared" si="54"/>
        <v>264</v>
      </c>
      <c r="H79" s="78">
        <f t="shared" si="54"/>
        <v>0</v>
      </c>
      <c r="I79" s="79" t="str">
        <f t="shared" si="54"/>
        <v/>
      </c>
      <c r="J79" s="79" t="str">
        <f t="shared" si="54"/>
        <v>No</v>
      </c>
      <c r="K79" s="79" t="str">
        <f t="shared" si="54"/>
        <v/>
      </c>
      <c r="L79" s="79" t="str">
        <f t="shared" si="54"/>
        <v/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/>
      <c r="S79" s="30"/>
      <c r="T79" s="99"/>
      <c r="U79" s="9"/>
      <c r="V79" s="10"/>
      <c r="W79" s="97" t="s">
        <v>121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 t="str">
        <f t="shared" si="55"/>
        <v/>
      </c>
      <c r="B80" s="95" t="str">
        <f t="shared" ref="B80:P80" si="56">B79</f>
        <v/>
      </c>
      <c r="C80" s="75" t="str">
        <f t="shared" si="56"/>
        <v>Azar</v>
      </c>
      <c r="D80" s="75" t="str">
        <f t="shared" si="56"/>
        <v>302 SALMON PLATEADO (ONCORHYNCHUS KISUTCH) </v>
      </c>
      <c r="E80" s="75" t="str">
        <f t="shared" si="56"/>
        <v>1 ADULTOS</v>
      </c>
      <c r="F80" s="95" t="str">
        <f t="shared" si="56"/>
        <v/>
      </c>
      <c r="G80" s="79">
        <f t="shared" si="56"/>
        <v>264</v>
      </c>
      <c r="H80" s="78">
        <f t="shared" si="56"/>
        <v>0</v>
      </c>
      <c r="I80" s="79" t="str">
        <f t="shared" si="56"/>
        <v/>
      </c>
      <c r="J80" s="79" t="str">
        <f t="shared" si="56"/>
        <v>No</v>
      </c>
      <c r="K80" s="79" t="str">
        <f t="shared" si="56"/>
        <v/>
      </c>
      <c r="L80" s="79" t="str">
        <f t="shared" si="56"/>
        <v/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/>
      <c r="S80" s="30"/>
      <c r="T80" s="99"/>
      <c r="U80" s="9"/>
      <c r="V80" s="10"/>
      <c r="W80" s="97" t="s">
        <v>122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 t="str">
        <f t="shared" si="55"/>
        <v/>
      </c>
      <c r="B81" s="95" t="str">
        <f t="shared" ref="B81:P81" si="57">B80</f>
        <v/>
      </c>
      <c r="C81" s="75" t="str">
        <f t="shared" si="57"/>
        <v>Azar</v>
      </c>
      <c r="D81" s="75" t="str">
        <f t="shared" si="57"/>
        <v>302 SALMON PLATEADO (ONCORHYNCHUS KISUTCH) </v>
      </c>
      <c r="E81" s="75" t="str">
        <f t="shared" si="57"/>
        <v>1 ADULTOS</v>
      </c>
      <c r="F81" s="95" t="str">
        <f t="shared" si="57"/>
        <v/>
      </c>
      <c r="G81" s="79">
        <f t="shared" si="57"/>
        <v>264</v>
      </c>
      <c r="H81" s="78">
        <f t="shared" si="57"/>
        <v>0</v>
      </c>
      <c r="I81" s="79" t="str">
        <f t="shared" si="57"/>
        <v/>
      </c>
      <c r="J81" s="79" t="str">
        <f t="shared" si="57"/>
        <v>No</v>
      </c>
      <c r="K81" s="79" t="str">
        <f t="shared" si="57"/>
        <v/>
      </c>
      <c r="L81" s="79" t="str">
        <f t="shared" si="57"/>
        <v/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/>
      <c r="S81" s="30"/>
      <c r="T81" s="99"/>
      <c r="U81" s="9"/>
      <c r="V81" s="10"/>
      <c r="W81" s="97" t="s">
        <v>123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 t="str">
        <f t="shared" si="55"/>
        <v/>
      </c>
      <c r="B82" s="95" t="str">
        <f t="shared" ref="B82:P82" si="58">B81</f>
        <v/>
      </c>
      <c r="C82" s="75" t="str">
        <f t="shared" si="58"/>
        <v>Azar</v>
      </c>
      <c r="D82" s="75" t="str">
        <f t="shared" si="58"/>
        <v>302 SALMON PLATEADO (ONCORHYNCHUS KISUTCH) </v>
      </c>
      <c r="E82" s="75" t="str">
        <f t="shared" si="58"/>
        <v>1 ADULTOS</v>
      </c>
      <c r="F82" s="95" t="str">
        <f t="shared" si="58"/>
        <v/>
      </c>
      <c r="G82" s="79">
        <f t="shared" si="58"/>
        <v>264</v>
      </c>
      <c r="H82" s="78">
        <f t="shared" si="58"/>
        <v>0</v>
      </c>
      <c r="I82" s="79" t="str">
        <f t="shared" si="58"/>
        <v/>
      </c>
      <c r="J82" s="79" t="str">
        <f t="shared" si="58"/>
        <v>No</v>
      </c>
      <c r="K82" s="79" t="str">
        <f t="shared" si="58"/>
        <v/>
      </c>
      <c r="L82" s="79" t="str">
        <f t="shared" si="58"/>
        <v/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/>
      <c r="S82" s="30"/>
      <c r="T82" s="99"/>
      <c r="U82" s="9"/>
      <c r="V82" s="10"/>
      <c r="W82" s="97" t="s">
        <v>124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 t="str">
        <f t="shared" si="55"/>
        <v/>
      </c>
      <c r="B83" s="95" t="str">
        <f t="shared" ref="B83:P83" si="59">B82</f>
        <v/>
      </c>
      <c r="C83" s="75" t="str">
        <f t="shared" si="59"/>
        <v>Azar</v>
      </c>
      <c r="D83" s="75" t="str">
        <f t="shared" si="59"/>
        <v>302 SALMON PLATEADO (ONCORHYNCHUS KISUTCH) </v>
      </c>
      <c r="E83" s="75" t="str">
        <f t="shared" si="59"/>
        <v>1 ADULTOS</v>
      </c>
      <c r="F83" s="95" t="str">
        <f t="shared" si="59"/>
        <v/>
      </c>
      <c r="G83" s="79">
        <f t="shared" si="59"/>
        <v>264</v>
      </c>
      <c r="H83" s="78">
        <f t="shared" si="59"/>
        <v>0</v>
      </c>
      <c r="I83" s="79" t="str">
        <f t="shared" si="59"/>
        <v/>
      </c>
      <c r="J83" s="79" t="str">
        <f t="shared" si="59"/>
        <v>No</v>
      </c>
      <c r="K83" s="79" t="str">
        <f t="shared" si="59"/>
        <v/>
      </c>
      <c r="L83" s="79" t="str">
        <f t="shared" si="59"/>
        <v/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/>
      <c r="S83" s="30"/>
      <c r="T83" s="99"/>
      <c r="U83" s="9"/>
      <c r="V83" s="10"/>
      <c r="W83" s="97" t="s">
        <v>125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 t="str">
        <f t="shared" si="55"/>
        <v/>
      </c>
      <c r="B84" s="95" t="str">
        <f t="shared" ref="B84:P84" si="60">B83</f>
        <v/>
      </c>
      <c r="C84" s="75" t="str">
        <f t="shared" si="60"/>
        <v>Azar</v>
      </c>
      <c r="D84" s="75" t="str">
        <f t="shared" si="60"/>
        <v>302 SALMON PLATEADO (ONCORHYNCHUS KISUTCH) </v>
      </c>
      <c r="E84" s="75" t="str">
        <f t="shared" si="60"/>
        <v>1 ADULTOS</v>
      </c>
      <c r="F84" s="95" t="str">
        <f t="shared" si="60"/>
        <v/>
      </c>
      <c r="G84" s="79">
        <f t="shared" si="60"/>
        <v>264</v>
      </c>
      <c r="H84" s="78">
        <f t="shared" si="60"/>
        <v>0</v>
      </c>
      <c r="I84" s="79" t="str">
        <f t="shared" si="60"/>
        <v/>
      </c>
      <c r="J84" s="79" t="str">
        <f t="shared" si="60"/>
        <v>No</v>
      </c>
      <c r="K84" s="79" t="str">
        <f t="shared" si="60"/>
        <v/>
      </c>
      <c r="L84" s="79" t="str">
        <f t="shared" si="60"/>
        <v/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/>
      <c r="S84" s="30"/>
      <c r="T84" s="99"/>
      <c r="U84" s="9"/>
      <c r="V84" s="10"/>
      <c r="W84" s="97" t="s">
        <v>126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 t="str">
        <f t="shared" si="55"/>
        <v/>
      </c>
      <c r="B85" s="95" t="str">
        <f t="shared" ref="B85:P85" si="61">B84</f>
        <v/>
      </c>
      <c r="C85" s="75" t="str">
        <f t="shared" si="61"/>
        <v>Azar</v>
      </c>
      <c r="D85" s="75" t="str">
        <f t="shared" si="61"/>
        <v>302 SALMON PLATEADO (ONCORHYNCHUS KISUTCH) </v>
      </c>
      <c r="E85" s="75" t="str">
        <f t="shared" si="61"/>
        <v>1 ADULTOS</v>
      </c>
      <c r="F85" s="95" t="str">
        <f t="shared" si="61"/>
        <v/>
      </c>
      <c r="G85" s="79">
        <f t="shared" si="61"/>
        <v>264</v>
      </c>
      <c r="H85" s="78">
        <f t="shared" si="61"/>
        <v>0</v>
      </c>
      <c r="I85" s="79" t="str">
        <f t="shared" si="61"/>
        <v/>
      </c>
      <c r="J85" s="79" t="str">
        <f t="shared" si="61"/>
        <v>No</v>
      </c>
      <c r="K85" s="79" t="str">
        <f t="shared" si="61"/>
        <v/>
      </c>
      <c r="L85" s="79" t="str">
        <f t="shared" si="61"/>
        <v/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/>
      <c r="S85" s="30"/>
      <c r="T85" s="99"/>
      <c r="U85" s="9"/>
      <c r="V85" s="10"/>
      <c r="W85" s="97" t="s">
        <v>127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 t="str">
        <f t="shared" si="55"/>
        <v/>
      </c>
      <c r="B86" s="95" t="str">
        <f t="shared" ref="B86:P86" si="62">B85</f>
        <v/>
      </c>
      <c r="C86" s="75" t="str">
        <f t="shared" si="62"/>
        <v>Azar</v>
      </c>
      <c r="D86" s="75" t="str">
        <f t="shared" si="62"/>
        <v>302 SALMON PLATEADO (ONCORHYNCHUS KISUTCH) </v>
      </c>
      <c r="E86" s="75" t="str">
        <f t="shared" si="62"/>
        <v>1 ADULTOS</v>
      </c>
      <c r="F86" s="95" t="str">
        <f t="shared" si="62"/>
        <v/>
      </c>
      <c r="G86" s="79">
        <f t="shared" si="62"/>
        <v>264</v>
      </c>
      <c r="H86" s="78">
        <f t="shared" si="62"/>
        <v>0</v>
      </c>
      <c r="I86" s="79" t="str">
        <f t="shared" si="62"/>
        <v/>
      </c>
      <c r="J86" s="79" t="str">
        <f t="shared" si="62"/>
        <v>No</v>
      </c>
      <c r="K86" s="79" t="str">
        <f t="shared" si="62"/>
        <v/>
      </c>
      <c r="L86" s="79" t="str">
        <f t="shared" si="62"/>
        <v/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/>
      <c r="S86" s="30"/>
      <c r="T86" s="99"/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 t="str">
        <f t="shared" si="55"/>
        <v/>
      </c>
      <c r="B87" s="95" t="str">
        <f t="shared" ref="B87:P87" si="63">B86</f>
        <v/>
      </c>
      <c r="C87" s="75" t="str">
        <f t="shared" si="63"/>
        <v>Azar</v>
      </c>
      <c r="D87" s="75" t="str">
        <f t="shared" si="63"/>
        <v>302 SALMON PLATEADO (ONCORHYNCHUS KISUTCH) </v>
      </c>
      <c r="E87" s="75" t="str">
        <f t="shared" si="63"/>
        <v>1 ADULTOS</v>
      </c>
      <c r="F87" s="95" t="str">
        <f t="shared" si="63"/>
        <v/>
      </c>
      <c r="G87" s="79">
        <f t="shared" si="63"/>
        <v>264</v>
      </c>
      <c r="H87" s="78">
        <f t="shared" si="63"/>
        <v>0</v>
      </c>
      <c r="I87" s="79" t="str">
        <f t="shared" si="63"/>
        <v/>
      </c>
      <c r="J87" s="79" t="str">
        <f t="shared" si="63"/>
        <v>No</v>
      </c>
      <c r="K87" s="79" t="str">
        <f t="shared" si="63"/>
        <v/>
      </c>
      <c r="L87" s="79" t="str">
        <f t="shared" si="63"/>
        <v/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/>
      <c r="S87" s="30"/>
      <c r="T87" s="99"/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 t="str">
        <f t="shared" si="55"/>
        <v/>
      </c>
      <c r="B88" s="74" t="str">
        <f t="shared" ref="B88:P88" si="64">B87</f>
        <v/>
      </c>
      <c r="C88" s="84" t="str">
        <f t="shared" si="64"/>
        <v>Azar</v>
      </c>
      <c r="D88" s="84" t="str">
        <f t="shared" si="64"/>
        <v>302 SALMON PLATEADO (ONCORHYNCHUS KISUTCH) </v>
      </c>
      <c r="E88" s="84" t="str">
        <f t="shared" si="64"/>
        <v>1 ADULTOS</v>
      </c>
      <c r="F88" s="74" t="str">
        <f t="shared" si="64"/>
        <v/>
      </c>
      <c r="G88" s="88">
        <f t="shared" si="64"/>
        <v>264</v>
      </c>
      <c r="H88" s="87">
        <f t="shared" si="64"/>
        <v>0</v>
      </c>
      <c r="I88" s="88" t="str">
        <f t="shared" si="64"/>
        <v/>
      </c>
      <c r="J88" s="88" t="str">
        <f t="shared" si="64"/>
        <v>No</v>
      </c>
      <c r="K88" s="88" t="str">
        <f t="shared" si="64"/>
        <v/>
      </c>
      <c r="L88" s="88" t="str">
        <f t="shared" si="64"/>
        <v/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70</v>
      </c>
      <c r="R88" s="101"/>
      <c r="S88" s="101"/>
      <c r="T88" s="102"/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70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70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B117" s="114"/>
      <c r="C117" s="114"/>
      <c r="D117" s="114"/>
      <c r="E117" s="114"/>
      <c r="F117" s="114"/>
      <c r="G117" s="114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B118" s="115" t="s">
        <v>128</v>
      </c>
      <c r="C118" s="116"/>
      <c r="D118" s="116"/>
      <c r="E118" s="116"/>
      <c r="F118" s="116"/>
      <c r="G118" s="116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B119" s="117"/>
      <c r="C119" s="117"/>
      <c r="D119" s="117"/>
      <c r="E119" s="116"/>
      <c r="F119" s="116"/>
      <c r="G119" s="116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B120" s="118" t="s">
        <v>129</v>
      </c>
      <c r="C120" s="119" t="s">
        <v>130</v>
      </c>
      <c r="D120" s="120"/>
      <c r="E120" s="116"/>
      <c r="F120" s="116"/>
      <c r="G120" s="116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B121" s="118" t="s">
        <v>131</v>
      </c>
      <c r="C121" s="121" t="s">
        <v>132</v>
      </c>
      <c r="D121" s="122"/>
      <c r="E121" s="123"/>
      <c r="F121" s="123"/>
      <c r="G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B122" s="124" t="s">
        <v>133</v>
      </c>
      <c r="C122" s="121">
        <v>0.0</v>
      </c>
      <c r="D122" s="121"/>
      <c r="E122" s="116"/>
      <c r="F122" s="116"/>
      <c r="G122" s="116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B123" s="124" t="s">
        <v>134</v>
      </c>
      <c r="C123" s="121">
        <v>0.0</v>
      </c>
      <c r="D123" s="121"/>
      <c r="E123" s="116"/>
      <c r="F123" s="116"/>
      <c r="G123" s="116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B124" s="114"/>
      <c r="C124" s="114"/>
      <c r="D124" s="114" t="s">
        <v>135</v>
      </c>
      <c r="E124" s="114"/>
      <c r="F124" s="114"/>
      <c r="G124" s="114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B125" s="114"/>
      <c r="C125" s="114"/>
      <c r="D125" s="114"/>
      <c r="E125" s="114"/>
      <c r="F125" s="114"/>
      <c r="G125" s="114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B126" s="115" t="s">
        <v>136</v>
      </c>
      <c r="C126" s="116"/>
      <c r="D126" s="116"/>
      <c r="E126" s="116"/>
      <c r="F126" s="116"/>
      <c r="G126" s="116"/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B127" s="117"/>
      <c r="C127" s="117"/>
      <c r="D127" s="117"/>
      <c r="E127" s="116"/>
      <c r="F127" s="116"/>
      <c r="G127" s="116"/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B128" s="118" t="s">
        <v>137</v>
      </c>
      <c r="C128" s="120"/>
      <c r="D128" s="120"/>
      <c r="E128" s="116"/>
      <c r="F128" s="116"/>
      <c r="G128" s="116"/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B129" s="118" t="s">
        <v>138</v>
      </c>
      <c r="C129" s="125" t="s">
        <v>130</v>
      </c>
      <c r="D129" s="122"/>
      <c r="E129" s="123"/>
      <c r="F129" s="116"/>
      <c r="G129" s="116"/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B130" s="124" t="s">
        <v>139</v>
      </c>
      <c r="C130" s="121">
        <v>0.0</v>
      </c>
      <c r="D130" s="120"/>
      <c r="E130" s="116"/>
      <c r="F130" s="116"/>
      <c r="G130" s="116"/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B131" s="124" t="s">
        <v>140</v>
      </c>
      <c r="C131" s="121">
        <v>0.0</v>
      </c>
      <c r="D131" s="120"/>
      <c r="E131" s="116"/>
      <c r="F131" s="116"/>
      <c r="G131" s="116"/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480314960629921" footer="0.0" header="0.0" left="0.7086614173228347" right="0.7086614173228347" top="0.7480314960629921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6" t="s">
        <v>45</v>
      </c>
      <c r="C2" s="126" t="s">
        <v>46</v>
      </c>
      <c r="D2" s="126" t="s">
        <v>62</v>
      </c>
      <c r="E2" s="126" t="s">
        <v>63</v>
      </c>
      <c r="F2" s="126" t="s">
        <v>64</v>
      </c>
      <c r="G2" s="126" t="s">
        <v>141</v>
      </c>
    </row>
    <row r="3">
      <c r="B3" s="127">
        <f>+'Planilla caligus SIFA'!A18</f>
        <v>44801</v>
      </c>
      <c r="C3" s="128" t="str">
        <f>+'Planilla caligus SIFA'!B18</f>
        <v>P105</v>
      </c>
      <c r="D3" s="129">
        <f>+BITACORA!D16</f>
        <v>0.8</v>
      </c>
      <c r="E3" s="129">
        <f>+BITACORA!E16</f>
        <v>0.3</v>
      </c>
      <c r="F3" s="129">
        <f>+BITACORA!F16</f>
        <v>0.3</v>
      </c>
      <c r="G3" s="129">
        <f>+BITACORA!G16</f>
        <v>0.6</v>
      </c>
    </row>
    <row r="4">
      <c r="B4" s="127">
        <f>+'Planilla caligus SIFA'!A30</f>
        <v>44801</v>
      </c>
      <c r="C4" s="128" t="str">
        <f>+'Planilla caligus SIFA'!B30</f>
        <v>P106</v>
      </c>
      <c r="D4" s="129">
        <f>+BITACORA!J16</f>
        <v>0.7</v>
      </c>
      <c r="E4" s="129">
        <f>+BITACORA!K16</f>
        <v>0.1</v>
      </c>
      <c r="F4" s="129">
        <f>+BITACORA!L16</f>
        <v>0.2</v>
      </c>
      <c r="G4" s="129">
        <f>+BITACORA!M16</f>
        <v>0.3</v>
      </c>
    </row>
    <row r="5">
      <c r="B5" s="127">
        <f>+'Planilla caligus SIFA'!A42</f>
        <v>44801</v>
      </c>
      <c r="C5" s="128" t="str">
        <f>+'Planilla caligus SIFA'!B42</f>
        <v>P107</v>
      </c>
      <c r="D5" s="129">
        <f>+BITACORA!P16</f>
        <v>0.4</v>
      </c>
      <c r="E5" s="129">
        <f>+BITACORA!Q16</f>
        <v>0.2</v>
      </c>
      <c r="F5" s="129">
        <f>+BITACORA!R16</f>
        <v>0.3</v>
      </c>
      <c r="G5" s="129">
        <f>+BITACORA!S16</f>
        <v>0.5</v>
      </c>
    </row>
    <row r="6">
      <c r="B6" s="127">
        <f>+'Planilla caligus SIFA'!A54</f>
        <v>44801</v>
      </c>
      <c r="C6" s="128" t="str">
        <f>+'Planilla caligus SIFA'!B54</f>
        <v>P108</v>
      </c>
      <c r="D6" s="129">
        <f>+BITACORA!D31</f>
        <v>0.6</v>
      </c>
      <c r="E6" s="129">
        <f>+BITACORA!E31</f>
        <v>0.2</v>
      </c>
      <c r="F6" s="129">
        <f>+BITACORA!F31</f>
        <v>0.3</v>
      </c>
      <c r="G6" s="129">
        <f>+BITACORA!G31</f>
        <v>0.5</v>
      </c>
    </row>
    <row r="7">
      <c r="B7" s="127" t="str">
        <f>+'Planilla caligus SIFA'!A66</f>
        <v/>
      </c>
      <c r="C7" s="128" t="str">
        <f>+'Planilla caligus SIFA'!B66</f>
        <v/>
      </c>
      <c r="D7" s="129">
        <f>+BITACORA!J31</f>
        <v>0</v>
      </c>
      <c r="E7" s="129">
        <f>+BITACORA!K31</f>
        <v>0</v>
      </c>
      <c r="F7" s="129">
        <f>+BITACORA!L31</f>
        <v>0</v>
      </c>
      <c r="G7" s="129">
        <f>+BITACORA!M31</f>
        <v>0</v>
      </c>
    </row>
    <row r="8">
      <c r="B8" s="127" t="str">
        <f>+'Planilla caligus SIFA'!A78</f>
        <v/>
      </c>
      <c r="C8" s="128" t="str">
        <f>+'Planilla caligus SIFA'!B78</f>
        <v/>
      </c>
      <c r="D8" s="129">
        <f>+BITACORA!P31</f>
        <v>0</v>
      </c>
      <c r="E8" s="129">
        <f>+BITACORA!Q31</f>
        <v>0</v>
      </c>
      <c r="F8" s="129">
        <f>+BITACORA!R31</f>
        <v>0</v>
      </c>
      <c r="G8" s="129">
        <f>+BITACORA!S31</f>
        <v>0</v>
      </c>
    </row>
    <row r="9">
      <c r="B9" s="59"/>
      <c r="C9" s="130"/>
      <c r="D9" s="131">
        <f t="shared" ref="D9:G9" si="1">AVERAGE(D3:D8)</f>
        <v>0.4166666667</v>
      </c>
      <c r="E9" s="131">
        <f t="shared" si="1"/>
        <v>0.1333333333</v>
      </c>
      <c r="F9" s="131">
        <f t="shared" si="1"/>
        <v>0.1833333333</v>
      </c>
      <c r="G9" s="131">
        <f t="shared" si="1"/>
        <v>0.3166666667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6.29"/>
    <col customWidth="1" min="4" max="4" width="9.0"/>
    <col customWidth="1" min="5" max="5" width="11.0"/>
    <col customWidth="1" min="6" max="6" width="11.57"/>
    <col customWidth="1" min="7" max="7" width="7.86"/>
    <col customWidth="1" min="8" max="8" width="2.14"/>
    <col customWidth="1" min="9" max="9" width="7.29"/>
    <col customWidth="1" min="10" max="10" width="7.86"/>
    <col customWidth="1" min="11" max="11" width="11.14"/>
    <col customWidth="1" min="12" max="12" width="10.71"/>
    <col customWidth="1" min="13" max="13" width="7.29"/>
    <col customWidth="1" min="14" max="14" width="2.14"/>
    <col customWidth="1" min="15" max="15" width="7.86"/>
    <col customWidth="1" min="16" max="16" width="8.57"/>
    <col customWidth="1" min="17" max="17" width="11.14"/>
    <col customWidth="1" min="18" max="18" width="10.0"/>
    <col customWidth="1" min="19" max="19" width="7.57"/>
    <col customWidth="1" min="20" max="26" width="10.71"/>
  </cols>
  <sheetData>
    <row r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ht="15.0" customHeight="1">
      <c r="A2" s="132"/>
      <c r="B2" s="132"/>
      <c r="C2" s="133" t="str">
        <f>+'Planilla caligus SIFA'!B9</f>
        <v>Semana 34 (22-AGO-2022 al 28-AGO-2022)</v>
      </c>
      <c r="G2" s="134"/>
      <c r="H2" s="134"/>
      <c r="I2" s="134"/>
      <c r="J2" s="134"/>
      <c r="K2" s="134"/>
      <c r="L2" s="134"/>
      <c r="M2" s="134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>
      <c r="A3" s="132"/>
      <c r="B3" s="132"/>
      <c r="C3" s="135" t="s">
        <v>142</v>
      </c>
      <c r="D3" s="135" t="str">
        <f>+'Planilla caligus SIFA'!B18</f>
        <v>P105</v>
      </c>
      <c r="E3" s="136">
        <f>+'Planilla caligus SIFA'!A18</f>
        <v>44801</v>
      </c>
      <c r="F3" s="134"/>
      <c r="G3" s="134"/>
      <c r="H3" s="134"/>
      <c r="I3" s="137" t="s">
        <v>142</v>
      </c>
      <c r="J3" s="137" t="str">
        <f>+'Planilla caligus SIFA'!B30</f>
        <v>P106</v>
      </c>
      <c r="K3" s="136">
        <f>+'Planilla caligus SIFA'!A30</f>
        <v>44801</v>
      </c>
      <c r="L3" s="134"/>
      <c r="M3" s="134"/>
      <c r="N3" s="132"/>
      <c r="O3" s="137" t="s">
        <v>142</v>
      </c>
      <c r="P3" s="137" t="str">
        <f>+'Planilla caligus SIFA'!B42</f>
        <v>P107</v>
      </c>
      <c r="Q3" s="136">
        <f>+'Planilla caligus SIFA'!A42</f>
        <v>44801</v>
      </c>
      <c r="R3" s="134"/>
      <c r="S3" s="134"/>
      <c r="T3" s="132"/>
      <c r="U3" s="132"/>
      <c r="V3" s="132"/>
      <c r="W3" s="132"/>
      <c r="X3" s="132"/>
      <c r="Y3" s="132"/>
      <c r="Z3" s="132"/>
    </row>
    <row r="4">
      <c r="A4" s="132"/>
      <c r="B4" s="132"/>
      <c r="C4" s="137" t="s">
        <v>143</v>
      </c>
      <c r="D4" s="137" t="s">
        <v>62</v>
      </c>
      <c r="E4" s="137" t="s">
        <v>63</v>
      </c>
      <c r="F4" s="137" t="s">
        <v>64</v>
      </c>
      <c r="G4" s="137" t="s">
        <v>144</v>
      </c>
      <c r="H4" s="134"/>
      <c r="I4" s="137" t="s">
        <v>143</v>
      </c>
      <c r="J4" s="137" t="s">
        <v>62</v>
      </c>
      <c r="K4" s="137" t="s">
        <v>63</v>
      </c>
      <c r="L4" s="137" t="s">
        <v>64</v>
      </c>
      <c r="M4" s="137" t="s">
        <v>144</v>
      </c>
      <c r="N4" s="132"/>
      <c r="O4" s="137" t="s">
        <v>143</v>
      </c>
      <c r="P4" s="137" t="s">
        <v>62</v>
      </c>
      <c r="Q4" s="137" t="s">
        <v>63</v>
      </c>
      <c r="R4" s="137" t="s">
        <v>64</v>
      </c>
      <c r="S4" s="137" t="s">
        <v>144</v>
      </c>
      <c r="T4" s="132"/>
      <c r="U4" s="132"/>
      <c r="V4" s="132"/>
      <c r="W4" s="132"/>
      <c r="X4" s="132"/>
      <c r="Y4" s="132"/>
      <c r="Z4" s="132"/>
    </row>
    <row r="5">
      <c r="A5" s="132"/>
      <c r="B5" s="132"/>
      <c r="C5" s="137">
        <v>1.0</v>
      </c>
      <c r="D5" s="137">
        <f>+'Planilla caligus SIFA'!R18</f>
        <v>0</v>
      </c>
      <c r="E5" s="137">
        <f>+'Planilla caligus SIFA'!S18</f>
        <v>1</v>
      </c>
      <c r="F5" s="137">
        <f>+'Planilla caligus SIFA'!T18</f>
        <v>1</v>
      </c>
      <c r="G5" s="137">
        <f t="shared" ref="G5:G15" si="1">+E5+F5</f>
        <v>2</v>
      </c>
      <c r="H5" s="134"/>
      <c r="I5" s="137">
        <v>1.0</v>
      </c>
      <c r="J5" s="137">
        <f>+'Planilla caligus SIFA'!R30</f>
        <v>0</v>
      </c>
      <c r="K5" s="137">
        <f>+'Planilla caligus SIFA'!S30</f>
        <v>0</v>
      </c>
      <c r="L5" s="137">
        <f>+'Planilla caligus SIFA'!T30</f>
        <v>0</v>
      </c>
      <c r="M5" s="137">
        <f t="shared" ref="M5:M15" si="2">+K5+L5</f>
        <v>0</v>
      </c>
      <c r="N5" s="132"/>
      <c r="O5" s="137">
        <v>1.0</v>
      </c>
      <c r="P5" s="137">
        <f>+'Planilla caligus SIFA'!R42</f>
        <v>1</v>
      </c>
      <c r="Q5" s="137">
        <f>+'Planilla caligus SIFA'!S42</f>
        <v>0</v>
      </c>
      <c r="R5" s="137">
        <f>+'Planilla caligus SIFA'!T42</f>
        <v>0</v>
      </c>
      <c r="S5" s="137">
        <f t="shared" ref="S5:S15" si="3">Q5+R5</f>
        <v>0</v>
      </c>
      <c r="T5" s="132"/>
      <c r="U5" s="132"/>
      <c r="V5" s="132"/>
      <c r="W5" s="132"/>
      <c r="X5" s="132"/>
      <c r="Y5" s="132"/>
      <c r="Z5" s="132"/>
    </row>
    <row r="6">
      <c r="A6" s="132"/>
      <c r="B6" s="132"/>
      <c r="C6" s="137">
        <v>2.0</v>
      </c>
      <c r="D6" s="137">
        <f>+'Planilla caligus SIFA'!R19</f>
        <v>1</v>
      </c>
      <c r="E6" s="137">
        <f>+'Planilla caligus SIFA'!S19</f>
        <v>0</v>
      </c>
      <c r="F6" s="137">
        <f>+'Planilla caligus SIFA'!T19</f>
        <v>0</v>
      </c>
      <c r="G6" s="137">
        <f t="shared" si="1"/>
        <v>0</v>
      </c>
      <c r="H6" s="134"/>
      <c r="I6" s="137">
        <v>2.0</v>
      </c>
      <c r="J6" s="137">
        <f>+'Planilla caligus SIFA'!R31</f>
        <v>0</v>
      </c>
      <c r="K6" s="137">
        <f>+'Planilla caligus SIFA'!S31</f>
        <v>0</v>
      </c>
      <c r="L6" s="137">
        <f>+'Planilla caligus SIFA'!T31</f>
        <v>1</v>
      </c>
      <c r="M6" s="137">
        <f t="shared" si="2"/>
        <v>1</v>
      </c>
      <c r="N6" s="132"/>
      <c r="O6" s="137">
        <v>2.0</v>
      </c>
      <c r="P6" s="137">
        <f>+'Planilla caligus SIFA'!R43</f>
        <v>0</v>
      </c>
      <c r="Q6" s="137">
        <f>+'Planilla caligus SIFA'!S43</f>
        <v>1</v>
      </c>
      <c r="R6" s="137">
        <f>+'Planilla caligus SIFA'!T43</f>
        <v>0</v>
      </c>
      <c r="S6" s="137">
        <f t="shared" si="3"/>
        <v>1</v>
      </c>
      <c r="T6" s="132"/>
      <c r="U6" s="132"/>
      <c r="V6" s="132"/>
      <c r="W6" s="132"/>
      <c r="X6" s="132"/>
      <c r="Y6" s="132"/>
      <c r="Z6" s="132"/>
    </row>
    <row r="7">
      <c r="A7" s="132"/>
      <c r="B7" s="132"/>
      <c r="C7" s="137">
        <v>3.0</v>
      </c>
      <c r="D7" s="137">
        <f>+'Planilla caligus SIFA'!R20</f>
        <v>0</v>
      </c>
      <c r="E7" s="137">
        <f>+'Planilla caligus SIFA'!S20</f>
        <v>0</v>
      </c>
      <c r="F7" s="137">
        <f>+'Planilla caligus SIFA'!T20</f>
        <v>0</v>
      </c>
      <c r="G7" s="137">
        <f t="shared" si="1"/>
        <v>0</v>
      </c>
      <c r="H7" s="134"/>
      <c r="I7" s="137">
        <v>3.0</v>
      </c>
      <c r="J7" s="137">
        <f>+'Planilla caligus SIFA'!R32</f>
        <v>2</v>
      </c>
      <c r="K7" s="137">
        <f>+'Planilla caligus SIFA'!S32</f>
        <v>0</v>
      </c>
      <c r="L7" s="137">
        <f>+'Planilla caligus SIFA'!T32</f>
        <v>0</v>
      </c>
      <c r="M7" s="137">
        <f t="shared" si="2"/>
        <v>0</v>
      </c>
      <c r="N7" s="132"/>
      <c r="O7" s="137">
        <v>3.0</v>
      </c>
      <c r="P7" s="137">
        <f>+'Planilla caligus SIFA'!R44</f>
        <v>0</v>
      </c>
      <c r="Q7" s="137">
        <f>+'Planilla caligus SIFA'!S44</f>
        <v>0</v>
      </c>
      <c r="R7" s="137">
        <f>+'Planilla caligus SIFA'!T44</f>
        <v>2</v>
      </c>
      <c r="S7" s="137">
        <f t="shared" si="3"/>
        <v>2</v>
      </c>
      <c r="T7" s="132"/>
      <c r="U7" s="132"/>
      <c r="V7" s="132"/>
      <c r="W7" s="132"/>
      <c r="X7" s="132"/>
      <c r="Y7" s="132"/>
      <c r="Z7" s="132"/>
    </row>
    <row r="8">
      <c r="A8" s="132"/>
      <c r="B8" s="132"/>
      <c r="C8" s="137">
        <v>4.0</v>
      </c>
      <c r="D8" s="137">
        <f>+'Planilla caligus SIFA'!R21</f>
        <v>2</v>
      </c>
      <c r="E8" s="137">
        <f>+'Planilla caligus SIFA'!S21</f>
        <v>1</v>
      </c>
      <c r="F8" s="137">
        <f>+'Planilla caligus SIFA'!T21</f>
        <v>0</v>
      </c>
      <c r="G8" s="137">
        <f t="shared" si="1"/>
        <v>1</v>
      </c>
      <c r="H8" s="134"/>
      <c r="I8" s="137">
        <v>4.0</v>
      </c>
      <c r="J8" s="137">
        <f>+'Planilla caligus SIFA'!R33</f>
        <v>1</v>
      </c>
      <c r="K8" s="137">
        <f>+'Planilla caligus SIFA'!S33</f>
        <v>0</v>
      </c>
      <c r="L8" s="137">
        <f>+'Planilla caligus SIFA'!T33</f>
        <v>1</v>
      </c>
      <c r="M8" s="137">
        <f t="shared" si="2"/>
        <v>1</v>
      </c>
      <c r="N8" s="132"/>
      <c r="O8" s="137">
        <v>4.0</v>
      </c>
      <c r="P8" s="137">
        <f>+'Planilla caligus SIFA'!R45</f>
        <v>0</v>
      </c>
      <c r="Q8" s="137">
        <f>+'Planilla caligus SIFA'!S45</f>
        <v>0</v>
      </c>
      <c r="R8" s="137">
        <f>+'Planilla caligus SIFA'!T45</f>
        <v>0</v>
      </c>
      <c r="S8" s="137">
        <f t="shared" si="3"/>
        <v>0</v>
      </c>
      <c r="T8" s="132"/>
      <c r="U8" s="132"/>
      <c r="V8" s="132"/>
      <c r="W8" s="132"/>
      <c r="X8" s="132"/>
      <c r="Y8" s="132"/>
      <c r="Z8" s="132"/>
    </row>
    <row r="9">
      <c r="A9" s="132"/>
      <c r="B9" s="132"/>
      <c r="C9" s="137">
        <v>5.0</v>
      </c>
      <c r="D9" s="137">
        <f>+'Planilla caligus SIFA'!R22</f>
        <v>1</v>
      </c>
      <c r="E9" s="137">
        <f>+'Planilla caligus SIFA'!S22</f>
        <v>0</v>
      </c>
      <c r="F9" s="137">
        <f>+'Planilla caligus SIFA'!T22</f>
        <v>0</v>
      </c>
      <c r="G9" s="137">
        <f t="shared" si="1"/>
        <v>0</v>
      </c>
      <c r="H9" s="134"/>
      <c r="I9" s="137">
        <v>5.0</v>
      </c>
      <c r="J9" s="137">
        <f>+'Planilla caligus SIFA'!R34</f>
        <v>1</v>
      </c>
      <c r="K9" s="137">
        <f>+'Planilla caligus SIFA'!S34</f>
        <v>0</v>
      </c>
      <c r="L9" s="137">
        <f>+'Planilla caligus SIFA'!T34</f>
        <v>0</v>
      </c>
      <c r="M9" s="137">
        <f t="shared" si="2"/>
        <v>0</v>
      </c>
      <c r="N9" s="132"/>
      <c r="O9" s="137">
        <v>5.0</v>
      </c>
      <c r="P9" s="137">
        <f>+'Planilla caligus SIFA'!R46</f>
        <v>0</v>
      </c>
      <c r="Q9" s="137">
        <f>+'Planilla caligus SIFA'!S46</f>
        <v>0</v>
      </c>
      <c r="R9" s="137">
        <f>+'Planilla caligus SIFA'!T46</f>
        <v>0</v>
      </c>
      <c r="S9" s="137">
        <f t="shared" si="3"/>
        <v>0</v>
      </c>
      <c r="T9" s="132"/>
      <c r="U9" s="132"/>
      <c r="V9" s="132"/>
      <c r="W9" s="132"/>
      <c r="X9" s="132"/>
      <c r="Y9" s="132"/>
      <c r="Z9" s="132"/>
    </row>
    <row r="10">
      <c r="A10" s="132"/>
      <c r="B10" s="132"/>
      <c r="C10" s="137">
        <v>6.0</v>
      </c>
      <c r="D10" s="137">
        <f>+'Planilla caligus SIFA'!R23</f>
        <v>1</v>
      </c>
      <c r="E10" s="137">
        <f>+'Planilla caligus SIFA'!S23</f>
        <v>0</v>
      </c>
      <c r="F10" s="137">
        <f>+'Planilla caligus SIFA'!T23</f>
        <v>0</v>
      </c>
      <c r="G10" s="137">
        <f t="shared" si="1"/>
        <v>0</v>
      </c>
      <c r="H10" s="134"/>
      <c r="I10" s="137">
        <v>6.0</v>
      </c>
      <c r="J10" s="137">
        <f>+'Planilla caligus SIFA'!R35</f>
        <v>0</v>
      </c>
      <c r="K10" s="137">
        <f>+'Planilla caligus SIFA'!S35</f>
        <v>0</v>
      </c>
      <c r="L10" s="137">
        <f>+'Planilla caligus SIFA'!T35</f>
        <v>0</v>
      </c>
      <c r="M10" s="137">
        <f t="shared" si="2"/>
        <v>0</v>
      </c>
      <c r="N10" s="132"/>
      <c r="O10" s="137">
        <v>6.0</v>
      </c>
      <c r="P10" s="137">
        <f>+'Planilla caligus SIFA'!R47</f>
        <v>1</v>
      </c>
      <c r="Q10" s="137">
        <f>+'Planilla caligus SIFA'!S47</f>
        <v>0</v>
      </c>
      <c r="R10" s="137">
        <f>+'Planilla caligus SIFA'!T47</f>
        <v>0</v>
      </c>
      <c r="S10" s="137">
        <f t="shared" si="3"/>
        <v>0</v>
      </c>
      <c r="T10" s="132"/>
      <c r="U10" s="132"/>
      <c r="V10" s="132"/>
      <c r="W10" s="132"/>
      <c r="X10" s="132"/>
      <c r="Y10" s="132"/>
      <c r="Z10" s="132"/>
    </row>
    <row r="11">
      <c r="A11" s="132"/>
      <c r="B11" s="132"/>
      <c r="C11" s="137">
        <v>7.0</v>
      </c>
      <c r="D11" s="137">
        <f>+'Planilla caligus SIFA'!R24</f>
        <v>1</v>
      </c>
      <c r="E11" s="137">
        <f>+'Planilla caligus SIFA'!S24</f>
        <v>0</v>
      </c>
      <c r="F11" s="137">
        <f>+'Planilla caligus SIFA'!T24</f>
        <v>0</v>
      </c>
      <c r="G11" s="137">
        <f t="shared" si="1"/>
        <v>0</v>
      </c>
      <c r="H11" s="134"/>
      <c r="I11" s="137">
        <v>7.0</v>
      </c>
      <c r="J11" s="137">
        <f>+'Planilla caligus SIFA'!R36</f>
        <v>1</v>
      </c>
      <c r="K11" s="137">
        <f>+'Planilla caligus SIFA'!S36</f>
        <v>0</v>
      </c>
      <c r="L11" s="137">
        <f>+'Planilla caligus SIFA'!T36</f>
        <v>0</v>
      </c>
      <c r="M11" s="137">
        <f t="shared" si="2"/>
        <v>0</v>
      </c>
      <c r="N11" s="132"/>
      <c r="O11" s="137">
        <v>7.0</v>
      </c>
      <c r="P11" s="137">
        <f>+'Planilla caligus SIFA'!R48</f>
        <v>0</v>
      </c>
      <c r="Q11" s="137">
        <f>+'Planilla caligus SIFA'!S48</f>
        <v>0</v>
      </c>
      <c r="R11" s="137">
        <f>+'Planilla caligus SIFA'!T48</f>
        <v>1</v>
      </c>
      <c r="S11" s="137">
        <f t="shared" si="3"/>
        <v>1</v>
      </c>
      <c r="T11" s="132"/>
      <c r="U11" s="132"/>
      <c r="V11" s="132"/>
      <c r="W11" s="132"/>
      <c r="X11" s="132"/>
      <c r="Y11" s="132"/>
      <c r="Z11" s="132"/>
    </row>
    <row r="12">
      <c r="A12" s="132"/>
      <c r="B12" s="132"/>
      <c r="C12" s="137">
        <v>8.0</v>
      </c>
      <c r="D12" s="137">
        <f>+'Planilla caligus SIFA'!R25</f>
        <v>0</v>
      </c>
      <c r="E12" s="137">
        <f>+'Planilla caligus SIFA'!S25</f>
        <v>0</v>
      </c>
      <c r="F12" s="137">
        <f>+'Planilla caligus SIFA'!T25</f>
        <v>0</v>
      </c>
      <c r="G12" s="137">
        <f t="shared" si="1"/>
        <v>0</v>
      </c>
      <c r="H12" s="134"/>
      <c r="I12" s="137">
        <v>8.0</v>
      </c>
      <c r="J12" s="137">
        <f>+'Planilla caligus SIFA'!R37</f>
        <v>1</v>
      </c>
      <c r="K12" s="137">
        <f>+'Planilla caligus SIFA'!S37</f>
        <v>0</v>
      </c>
      <c r="L12" s="137">
        <f>+'Planilla caligus SIFA'!T37</f>
        <v>0</v>
      </c>
      <c r="M12" s="137">
        <f t="shared" si="2"/>
        <v>0</v>
      </c>
      <c r="N12" s="132"/>
      <c r="O12" s="137">
        <v>8.0</v>
      </c>
      <c r="P12" s="137">
        <f>+'Planilla caligus SIFA'!R49</f>
        <v>1</v>
      </c>
      <c r="Q12" s="137">
        <f>+'Planilla caligus SIFA'!S49</f>
        <v>0</v>
      </c>
      <c r="R12" s="137">
        <f>+'Planilla caligus SIFA'!T49</f>
        <v>0</v>
      </c>
      <c r="S12" s="137">
        <f t="shared" si="3"/>
        <v>0</v>
      </c>
      <c r="T12" s="132"/>
      <c r="U12" s="132"/>
      <c r="V12" s="132"/>
      <c r="W12" s="132"/>
      <c r="X12" s="132"/>
      <c r="Y12" s="132"/>
      <c r="Z12" s="132"/>
    </row>
    <row r="13">
      <c r="A13" s="132"/>
      <c r="B13" s="132"/>
      <c r="C13" s="137">
        <v>9.0</v>
      </c>
      <c r="D13" s="137">
        <f>+'Planilla caligus SIFA'!R26</f>
        <v>1</v>
      </c>
      <c r="E13" s="137">
        <f>+'Planilla caligus SIFA'!S26</f>
        <v>1</v>
      </c>
      <c r="F13" s="137">
        <f>+'Planilla caligus SIFA'!T26</f>
        <v>1</v>
      </c>
      <c r="G13" s="137">
        <f t="shared" si="1"/>
        <v>2</v>
      </c>
      <c r="H13" s="134"/>
      <c r="I13" s="137">
        <v>9.0</v>
      </c>
      <c r="J13" s="137">
        <f>+'Planilla caligus SIFA'!R38</f>
        <v>0</v>
      </c>
      <c r="K13" s="137">
        <f>+'Planilla caligus SIFA'!S38</f>
        <v>0</v>
      </c>
      <c r="L13" s="137">
        <f>+'Planilla caligus SIFA'!T38</f>
        <v>0</v>
      </c>
      <c r="M13" s="137">
        <f t="shared" si="2"/>
        <v>0</v>
      </c>
      <c r="N13" s="132"/>
      <c r="O13" s="137">
        <v>9.0</v>
      </c>
      <c r="P13" s="137">
        <f>+'Planilla caligus SIFA'!R50</f>
        <v>0</v>
      </c>
      <c r="Q13" s="137">
        <f>+'Planilla caligus SIFA'!S50</f>
        <v>1</v>
      </c>
      <c r="R13" s="137">
        <f>+'Planilla caligus SIFA'!T50</f>
        <v>0</v>
      </c>
      <c r="S13" s="137">
        <f t="shared" si="3"/>
        <v>1</v>
      </c>
      <c r="T13" s="132"/>
      <c r="U13" s="132"/>
      <c r="V13" s="132"/>
      <c r="W13" s="132"/>
      <c r="X13" s="132"/>
      <c r="Y13" s="132"/>
      <c r="Z13" s="132"/>
    </row>
    <row r="14">
      <c r="A14" s="132"/>
      <c r="B14" s="132"/>
      <c r="C14" s="137">
        <v>10.0</v>
      </c>
      <c r="D14" s="137">
        <f>+'Planilla caligus SIFA'!R27</f>
        <v>0</v>
      </c>
      <c r="E14" s="137">
        <f>+'Planilla caligus SIFA'!S27</f>
        <v>0</v>
      </c>
      <c r="F14" s="137">
        <f>+'Planilla caligus SIFA'!T27</f>
        <v>1</v>
      </c>
      <c r="G14" s="137">
        <f t="shared" si="1"/>
        <v>1</v>
      </c>
      <c r="H14" s="134"/>
      <c r="I14" s="137">
        <v>10.0</v>
      </c>
      <c r="J14" s="137">
        <f>+'Planilla caligus SIFA'!R39</f>
        <v>1</v>
      </c>
      <c r="K14" s="137">
        <f>+'Planilla caligus SIFA'!S39</f>
        <v>1</v>
      </c>
      <c r="L14" s="137">
        <f>+'Planilla caligus SIFA'!T39</f>
        <v>0</v>
      </c>
      <c r="M14" s="137">
        <f t="shared" si="2"/>
        <v>1</v>
      </c>
      <c r="N14" s="132"/>
      <c r="O14" s="137">
        <v>10.0</v>
      </c>
      <c r="P14" s="137">
        <f>+'Planilla caligus SIFA'!R51</f>
        <v>1</v>
      </c>
      <c r="Q14" s="137">
        <f>+'Planilla caligus SIFA'!S51</f>
        <v>0</v>
      </c>
      <c r="R14" s="137">
        <f>+'Planilla caligus SIFA'!T51</f>
        <v>0</v>
      </c>
      <c r="S14" s="137">
        <f t="shared" si="3"/>
        <v>0</v>
      </c>
      <c r="T14" s="132"/>
      <c r="U14" s="132"/>
      <c r="V14" s="132"/>
      <c r="W14" s="132"/>
      <c r="X14" s="132"/>
      <c r="Y14" s="132"/>
      <c r="Z14" s="132"/>
    </row>
    <row r="15">
      <c r="A15" s="132"/>
      <c r="B15" s="132"/>
      <c r="C15" s="137" t="s">
        <v>145</v>
      </c>
      <c r="D15" s="137">
        <f>+'Planilla caligus SIFA'!R28</f>
        <v>1</v>
      </c>
      <c r="E15" s="137">
        <f>+'Planilla caligus SIFA'!S28</f>
        <v>0</v>
      </c>
      <c r="F15" s="137">
        <f>+'Planilla caligus SIFA'!T28</f>
        <v>0</v>
      </c>
      <c r="G15" s="137">
        <f t="shared" si="1"/>
        <v>0</v>
      </c>
      <c r="H15" s="134"/>
      <c r="I15" s="137" t="s">
        <v>145</v>
      </c>
      <c r="J15" s="137">
        <f>+'Planilla caligus SIFA'!R40</f>
        <v>0</v>
      </c>
      <c r="K15" s="137">
        <f>+'Planilla caligus SIFA'!S40</f>
        <v>0</v>
      </c>
      <c r="L15" s="137">
        <f>+'Planilla caligus SIFA'!T40</f>
        <v>0</v>
      </c>
      <c r="M15" s="137">
        <f t="shared" si="2"/>
        <v>0</v>
      </c>
      <c r="N15" s="132"/>
      <c r="O15" s="137" t="s">
        <v>145</v>
      </c>
      <c r="P15" s="137">
        <f>+'Planilla caligus SIFA'!R52</f>
        <v>0</v>
      </c>
      <c r="Q15" s="137">
        <f>+'Planilla caligus SIFA'!S52</f>
        <v>0</v>
      </c>
      <c r="R15" s="137">
        <f>+'Planilla caligus SIFA'!T52</f>
        <v>0</v>
      </c>
      <c r="S15" s="137">
        <f t="shared" si="3"/>
        <v>0</v>
      </c>
      <c r="T15" s="132"/>
      <c r="U15" s="132"/>
      <c r="V15" s="132"/>
      <c r="W15" s="132"/>
      <c r="X15" s="132"/>
      <c r="Y15" s="132"/>
      <c r="Z15" s="132"/>
    </row>
    <row r="16">
      <c r="A16" s="132"/>
      <c r="B16" s="132"/>
      <c r="C16" s="137" t="s">
        <v>146</v>
      </c>
      <c r="D16" s="137">
        <f t="shared" ref="D16:G16" si="4">SUM(D5:D15)/10</f>
        <v>0.8</v>
      </c>
      <c r="E16" s="137">
        <f t="shared" si="4"/>
        <v>0.3</v>
      </c>
      <c r="F16" s="137">
        <f t="shared" si="4"/>
        <v>0.3</v>
      </c>
      <c r="G16" s="137">
        <f t="shared" si="4"/>
        <v>0.6</v>
      </c>
      <c r="H16" s="134"/>
      <c r="I16" s="137" t="s">
        <v>146</v>
      </c>
      <c r="J16" s="137">
        <f t="shared" ref="J16:M16" si="5">SUM(J5:J15)/10</f>
        <v>0.7</v>
      </c>
      <c r="K16" s="137">
        <f t="shared" si="5"/>
        <v>0.1</v>
      </c>
      <c r="L16" s="137">
        <f t="shared" si="5"/>
        <v>0.2</v>
      </c>
      <c r="M16" s="137">
        <f t="shared" si="5"/>
        <v>0.3</v>
      </c>
      <c r="N16" s="132"/>
      <c r="O16" s="137" t="s">
        <v>146</v>
      </c>
      <c r="P16" s="137">
        <f t="shared" ref="P16:S16" si="6">SUM(P5:P15)/10</f>
        <v>0.4</v>
      </c>
      <c r="Q16" s="137">
        <f t="shared" si="6"/>
        <v>0.2</v>
      </c>
      <c r="R16" s="137">
        <f t="shared" si="6"/>
        <v>0.3</v>
      </c>
      <c r="S16" s="137">
        <f t="shared" si="6"/>
        <v>0.5</v>
      </c>
      <c r="T16" s="132"/>
      <c r="U16" s="132"/>
      <c r="V16" s="132"/>
      <c r="W16" s="132"/>
      <c r="X16" s="132"/>
      <c r="Y16" s="132"/>
      <c r="Z16" s="132"/>
    </row>
    <row r="17">
      <c r="A17" s="132"/>
      <c r="B17" s="132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2"/>
      <c r="O17" s="134"/>
      <c r="P17" s="134"/>
      <c r="Q17" s="134"/>
      <c r="R17" s="134"/>
      <c r="S17" s="134"/>
      <c r="T17" s="132"/>
      <c r="U17" s="132"/>
      <c r="V17" s="132"/>
      <c r="W17" s="132"/>
      <c r="X17" s="132"/>
      <c r="Y17" s="132"/>
      <c r="Z17" s="132"/>
    </row>
    <row r="18">
      <c r="A18" s="132"/>
      <c r="B18" s="132"/>
      <c r="C18" s="135" t="s">
        <v>142</v>
      </c>
      <c r="D18" s="135" t="str">
        <f>+'Planilla caligus SIFA'!B54</f>
        <v>P108</v>
      </c>
      <c r="E18" s="136">
        <f>+'Planilla caligus SIFA'!A54</f>
        <v>44801</v>
      </c>
      <c r="F18" s="134"/>
      <c r="G18" s="134"/>
      <c r="H18" s="134"/>
      <c r="I18" s="137" t="s">
        <v>142</v>
      </c>
      <c r="J18" s="137" t="str">
        <f>+'Planilla caligus SIFA'!B66</f>
        <v/>
      </c>
      <c r="K18" s="136" t="str">
        <f>+'Planilla caligus SIFA'!A66</f>
        <v/>
      </c>
      <c r="L18" s="134"/>
      <c r="M18" s="134"/>
      <c r="N18" s="132"/>
      <c r="O18" s="137" t="s">
        <v>142</v>
      </c>
      <c r="P18" s="137" t="str">
        <f>+'Planilla caligus SIFA'!B78</f>
        <v/>
      </c>
      <c r="Q18" s="136" t="str">
        <f>+'Planilla caligus SIFA'!A78</f>
        <v/>
      </c>
      <c r="R18" s="134"/>
      <c r="S18" s="134"/>
      <c r="T18" s="132"/>
      <c r="U18" s="132"/>
      <c r="V18" s="132"/>
      <c r="W18" s="132"/>
      <c r="X18" s="132"/>
      <c r="Y18" s="132"/>
      <c r="Z18" s="132"/>
    </row>
    <row r="19">
      <c r="A19" s="132"/>
      <c r="B19" s="132"/>
      <c r="C19" s="137" t="s">
        <v>143</v>
      </c>
      <c r="D19" s="137" t="s">
        <v>62</v>
      </c>
      <c r="E19" s="137" t="s">
        <v>63</v>
      </c>
      <c r="F19" s="137" t="s">
        <v>64</v>
      </c>
      <c r="G19" s="137" t="s">
        <v>144</v>
      </c>
      <c r="H19" s="134"/>
      <c r="I19" s="137" t="s">
        <v>143</v>
      </c>
      <c r="J19" s="137" t="s">
        <v>62</v>
      </c>
      <c r="K19" s="137" t="s">
        <v>63</v>
      </c>
      <c r="L19" s="137" t="s">
        <v>64</v>
      </c>
      <c r="M19" s="137" t="s">
        <v>144</v>
      </c>
      <c r="N19" s="132"/>
      <c r="O19" s="137" t="s">
        <v>143</v>
      </c>
      <c r="P19" s="137" t="s">
        <v>62</v>
      </c>
      <c r="Q19" s="137" t="s">
        <v>63</v>
      </c>
      <c r="R19" s="137" t="s">
        <v>64</v>
      </c>
      <c r="S19" s="137" t="s">
        <v>144</v>
      </c>
      <c r="T19" s="132"/>
      <c r="U19" s="132"/>
      <c r="V19" s="132"/>
      <c r="W19" s="132"/>
      <c r="X19" s="132"/>
      <c r="Y19" s="132"/>
      <c r="Z19" s="132"/>
    </row>
    <row r="20">
      <c r="A20" s="132"/>
      <c r="B20" s="132"/>
      <c r="C20" s="137">
        <v>1.0</v>
      </c>
      <c r="D20" s="137">
        <f>+'Planilla caligus SIFA'!R54</f>
        <v>0</v>
      </c>
      <c r="E20" s="137">
        <f>+'Planilla caligus SIFA'!S54</f>
        <v>0</v>
      </c>
      <c r="F20" s="137">
        <f>+'Planilla caligus SIFA'!T54</f>
        <v>0</v>
      </c>
      <c r="G20" s="137">
        <f t="shared" ref="G20:G30" si="7">+E20+F20</f>
        <v>0</v>
      </c>
      <c r="H20" s="134"/>
      <c r="I20" s="137">
        <v>1.0</v>
      </c>
      <c r="J20" s="137" t="str">
        <f>+'Planilla caligus SIFA'!R66</f>
        <v/>
      </c>
      <c r="K20" s="137" t="str">
        <f>+'Planilla caligus SIFA'!S66</f>
        <v/>
      </c>
      <c r="L20" s="137" t="str">
        <f>+'Planilla caligus SIFA'!T66</f>
        <v/>
      </c>
      <c r="M20" s="137">
        <f t="shared" ref="M20:M30" si="8">+K20+L20</f>
        <v>0</v>
      </c>
      <c r="N20" s="132"/>
      <c r="O20" s="137">
        <v>1.0</v>
      </c>
      <c r="P20" s="137" t="str">
        <f>+'Planilla caligus SIFA'!R78</f>
        <v/>
      </c>
      <c r="Q20" s="137" t="str">
        <f>+'Planilla caligus SIFA'!S78</f>
        <v/>
      </c>
      <c r="R20" s="137" t="str">
        <f>+'Planilla caligus SIFA'!T78</f>
        <v/>
      </c>
      <c r="S20" s="137">
        <f t="shared" ref="S20:S30" si="9">+Q20+R20</f>
        <v>0</v>
      </c>
      <c r="T20" s="132"/>
      <c r="U20" s="132"/>
      <c r="V20" s="132"/>
      <c r="W20" s="132"/>
      <c r="X20" s="132"/>
      <c r="Y20" s="132"/>
      <c r="Z20" s="132"/>
    </row>
    <row r="21" ht="15.75" customHeight="1">
      <c r="A21" s="132"/>
      <c r="B21" s="132"/>
      <c r="C21" s="137">
        <v>2.0</v>
      </c>
      <c r="D21" s="137">
        <f>+'Planilla caligus SIFA'!R55</f>
        <v>1</v>
      </c>
      <c r="E21" s="137">
        <f>+'Planilla caligus SIFA'!S55</f>
        <v>1</v>
      </c>
      <c r="F21" s="137">
        <f>+'Planilla caligus SIFA'!T55</f>
        <v>0</v>
      </c>
      <c r="G21" s="137">
        <f t="shared" si="7"/>
        <v>1</v>
      </c>
      <c r="H21" s="134"/>
      <c r="I21" s="137">
        <v>2.0</v>
      </c>
      <c r="J21" s="137" t="str">
        <f>+'Planilla caligus SIFA'!R67</f>
        <v/>
      </c>
      <c r="K21" s="137" t="str">
        <f>+'Planilla caligus SIFA'!S67</f>
        <v/>
      </c>
      <c r="L21" s="137" t="str">
        <f>+'Planilla caligus SIFA'!T67</f>
        <v/>
      </c>
      <c r="M21" s="137">
        <f t="shared" si="8"/>
        <v>0</v>
      </c>
      <c r="N21" s="132"/>
      <c r="O21" s="137">
        <v>2.0</v>
      </c>
      <c r="P21" s="137" t="str">
        <f>+'Planilla caligus SIFA'!R79</f>
        <v/>
      </c>
      <c r="Q21" s="137" t="str">
        <f>+'Planilla caligus SIFA'!S79</f>
        <v/>
      </c>
      <c r="R21" s="137" t="str">
        <f>+'Planilla caligus SIFA'!T79</f>
        <v/>
      </c>
      <c r="S21" s="137">
        <f t="shared" si="9"/>
        <v>0</v>
      </c>
      <c r="T21" s="132"/>
      <c r="U21" s="132"/>
      <c r="V21" s="132"/>
      <c r="W21" s="132"/>
      <c r="X21" s="132"/>
      <c r="Y21" s="132"/>
      <c r="Z21" s="132"/>
    </row>
    <row r="22" ht="15.75" customHeight="1">
      <c r="A22" s="132"/>
      <c r="B22" s="132"/>
      <c r="C22" s="137">
        <v>3.0</v>
      </c>
      <c r="D22" s="137">
        <f>+'Planilla caligus SIFA'!R56</f>
        <v>2</v>
      </c>
      <c r="E22" s="137">
        <f>+'Planilla caligus SIFA'!S56</f>
        <v>0</v>
      </c>
      <c r="F22" s="137">
        <f>+'Planilla caligus SIFA'!T56</f>
        <v>0</v>
      </c>
      <c r="G22" s="137">
        <f t="shared" si="7"/>
        <v>0</v>
      </c>
      <c r="H22" s="134"/>
      <c r="I22" s="137">
        <v>3.0</v>
      </c>
      <c r="J22" s="137" t="str">
        <f>+'Planilla caligus SIFA'!R68</f>
        <v/>
      </c>
      <c r="K22" s="137" t="str">
        <f>+'Planilla caligus SIFA'!S68</f>
        <v/>
      </c>
      <c r="L22" s="137" t="str">
        <f>+'Planilla caligus SIFA'!T68</f>
        <v/>
      </c>
      <c r="M22" s="137">
        <f t="shared" si="8"/>
        <v>0</v>
      </c>
      <c r="N22" s="132"/>
      <c r="O22" s="137">
        <v>3.0</v>
      </c>
      <c r="P22" s="137" t="str">
        <f>+'Planilla caligus SIFA'!R80</f>
        <v/>
      </c>
      <c r="Q22" s="137" t="str">
        <f>+'Planilla caligus SIFA'!S80</f>
        <v/>
      </c>
      <c r="R22" s="137" t="str">
        <f>+'Planilla caligus SIFA'!T80</f>
        <v/>
      </c>
      <c r="S22" s="137">
        <f t="shared" si="9"/>
        <v>0</v>
      </c>
      <c r="T22" s="132"/>
      <c r="U22" s="132"/>
      <c r="V22" s="132"/>
      <c r="W22" s="132"/>
      <c r="X22" s="132"/>
      <c r="Y22" s="132"/>
      <c r="Z22" s="132"/>
    </row>
    <row r="23" ht="15.75" customHeight="1">
      <c r="A23" s="132"/>
      <c r="B23" s="132"/>
      <c r="C23" s="137">
        <v>4.0</v>
      </c>
      <c r="D23" s="137">
        <f>+'Planilla caligus SIFA'!R57</f>
        <v>0</v>
      </c>
      <c r="E23" s="137">
        <f>+'Planilla caligus SIFA'!S57</f>
        <v>0</v>
      </c>
      <c r="F23" s="137">
        <f>+'Planilla caligus SIFA'!T57</f>
        <v>0</v>
      </c>
      <c r="G23" s="137">
        <f t="shared" si="7"/>
        <v>0</v>
      </c>
      <c r="H23" s="134"/>
      <c r="I23" s="137">
        <v>4.0</v>
      </c>
      <c r="J23" s="137" t="str">
        <f>+'Planilla caligus SIFA'!R69</f>
        <v/>
      </c>
      <c r="K23" s="137" t="str">
        <f>+'Planilla caligus SIFA'!S69</f>
        <v/>
      </c>
      <c r="L23" s="137" t="str">
        <f>+'Planilla caligus SIFA'!T69</f>
        <v/>
      </c>
      <c r="M23" s="137">
        <f t="shared" si="8"/>
        <v>0</v>
      </c>
      <c r="N23" s="132"/>
      <c r="O23" s="137">
        <v>4.0</v>
      </c>
      <c r="P23" s="137" t="str">
        <f>+'Planilla caligus SIFA'!R81</f>
        <v/>
      </c>
      <c r="Q23" s="137" t="str">
        <f>+'Planilla caligus SIFA'!S81</f>
        <v/>
      </c>
      <c r="R23" s="137" t="str">
        <f>+'Planilla caligus SIFA'!T81</f>
        <v/>
      </c>
      <c r="S23" s="137">
        <f t="shared" si="9"/>
        <v>0</v>
      </c>
      <c r="T23" s="132"/>
      <c r="U23" s="132"/>
      <c r="V23" s="132"/>
      <c r="W23" s="132"/>
      <c r="X23" s="132"/>
      <c r="Y23" s="132"/>
      <c r="Z23" s="132"/>
    </row>
    <row r="24" ht="15.75" customHeight="1">
      <c r="A24" s="132"/>
      <c r="B24" s="132"/>
      <c r="C24" s="137">
        <v>5.0</v>
      </c>
      <c r="D24" s="137">
        <f>+'Planilla caligus SIFA'!R58</f>
        <v>0</v>
      </c>
      <c r="E24" s="137">
        <f>+'Planilla caligus SIFA'!S58</f>
        <v>0</v>
      </c>
      <c r="F24" s="137">
        <f>+'Planilla caligus SIFA'!T58</f>
        <v>1</v>
      </c>
      <c r="G24" s="137">
        <f t="shared" si="7"/>
        <v>1</v>
      </c>
      <c r="H24" s="134"/>
      <c r="I24" s="137">
        <v>5.0</v>
      </c>
      <c r="J24" s="137" t="str">
        <f>+'Planilla caligus SIFA'!R70</f>
        <v/>
      </c>
      <c r="K24" s="137" t="str">
        <f>+'Planilla caligus SIFA'!S70</f>
        <v/>
      </c>
      <c r="L24" s="137" t="str">
        <f>+'Planilla caligus SIFA'!T70</f>
        <v/>
      </c>
      <c r="M24" s="137">
        <f t="shared" si="8"/>
        <v>0</v>
      </c>
      <c r="N24" s="132"/>
      <c r="O24" s="137">
        <v>5.0</v>
      </c>
      <c r="P24" s="137" t="str">
        <f>+'Planilla caligus SIFA'!R82</f>
        <v/>
      </c>
      <c r="Q24" s="137" t="str">
        <f>+'Planilla caligus SIFA'!S82</f>
        <v/>
      </c>
      <c r="R24" s="137" t="str">
        <f>+'Planilla caligus SIFA'!T82</f>
        <v/>
      </c>
      <c r="S24" s="137">
        <f t="shared" si="9"/>
        <v>0</v>
      </c>
      <c r="T24" s="132"/>
      <c r="U24" s="132"/>
      <c r="V24" s="132"/>
      <c r="W24" s="132"/>
      <c r="X24" s="132"/>
      <c r="Y24" s="132"/>
      <c r="Z24" s="132"/>
    </row>
    <row r="25" ht="15.75" customHeight="1">
      <c r="A25" s="132"/>
      <c r="B25" s="132"/>
      <c r="C25" s="137">
        <v>6.0</v>
      </c>
      <c r="D25" s="137">
        <f>+'Planilla caligus SIFA'!R59</f>
        <v>0</v>
      </c>
      <c r="E25" s="137">
        <f>+'Planilla caligus SIFA'!S59</f>
        <v>0</v>
      </c>
      <c r="F25" s="137">
        <f>+'Planilla caligus SIFA'!T59</f>
        <v>0</v>
      </c>
      <c r="G25" s="137">
        <f t="shared" si="7"/>
        <v>0</v>
      </c>
      <c r="H25" s="134"/>
      <c r="I25" s="137">
        <v>6.0</v>
      </c>
      <c r="J25" s="137" t="str">
        <f>+'Planilla caligus SIFA'!R71</f>
        <v/>
      </c>
      <c r="K25" s="137" t="str">
        <f>+'Planilla caligus SIFA'!S71</f>
        <v/>
      </c>
      <c r="L25" s="137" t="str">
        <f>+'Planilla caligus SIFA'!T71</f>
        <v/>
      </c>
      <c r="M25" s="137">
        <f t="shared" si="8"/>
        <v>0</v>
      </c>
      <c r="N25" s="132"/>
      <c r="O25" s="137">
        <v>6.0</v>
      </c>
      <c r="P25" s="137" t="str">
        <f>+'Planilla caligus SIFA'!R83</f>
        <v/>
      </c>
      <c r="Q25" s="137" t="str">
        <f>+'Planilla caligus SIFA'!S83</f>
        <v/>
      </c>
      <c r="R25" s="137" t="str">
        <f>+'Planilla caligus SIFA'!T83</f>
        <v/>
      </c>
      <c r="S25" s="137">
        <f t="shared" si="9"/>
        <v>0</v>
      </c>
      <c r="T25" s="132"/>
      <c r="U25" s="132"/>
      <c r="V25" s="132"/>
      <c r="W25" s="132"/>
      <c r="X25" s="132"/>
      <c r="Y25" s="132"/>
      <c r="Z25" s="132"/>
    </row>
    <row r="26" ht="15.75" customHeight="1">
      <c r="A26" s="132"/>
      <c r="B26" s="132"/>
      <c r="C26" s="137">
        <v>7.0</v>
      </c>
      <c r="D26" s="137">
        <f>+'Planilla caligus SIFA'!R60</f>
        <v>2</v>
      </c>
      <c r="E26" s="137">
        <f>+'Planilla caligus SIFA'!S60</f>
        <v>1</v>
      </c>
      <c r="F26" s="137">
        <f>+'Planilla caligus SIFA'!T60</f>
        <v>0</v>
      </c>
      <c r="G26" s="137">
        <f t="shared" si="7"/>
        <v>1</v>
      </c>
      <c r="H26" s="134"/>
      <c r="I26" s="137">
        <v>7.0</v>
      </c>
      <c r="J26" s="137" t="str">
        <f>+'Planilla caligus SIFA'!R72</f>
        <v/>
      </c>
      <c r="K26" s="137" t="str">
        <f>+'Planilla caligus SIFA'!S72</f>
        <v/>
      </c>
      <c r="L26" s="137" t="str">
        <f>+'Planilla caligus SIFA'!T72</f>
        <v/>
      </c>
      <c r="M26" s="137">
        <f t="shared" si="8"/>
        <v>0</v>
      </c>
      <c r="N26" s="132"/>
      <c r="O26" s="137">
        <v>7.0</v>
      </c>
      <c r="P26" s="137" t="str">
        <f>+'Planilla caligus SIFA'!R84</f>
        <v/>
      </c>
      <c r="Q26" s="137" t="str">
        <f>+'Planilla caligus SIFA'!S84</f>
        <v/>
      </c>
      <c r="R26" s="137" t="str">
        <f>+'Planilla caligus SIFA'!T84</f>
        <v/>
      </c>
      <c r="S26" s="137">
        <f t="shared" si="9"/>
        <v>0</v>
      </c>
      <c r="T26" s="132"/>
      <c r="U26" s="132"/>
      <c r="V26" s="132"/>
      <c r="W26" s="132"/>
      <c r="X26" s="132"/>
      <c r="Y26" s="132"/>
      <c r="Z26" s="132"/>
    </row>
    <row r="27" ht="15.75" customHeight="1">
      <c r="A27" s="132"/>
      <c r="B27" s="132"/>
      <c r="C27" s="137">
        <v>8.0</v>
      </c>
      <c r="D27" s="137">
        <f>+'Planilla caligus SIFA'!R61</f>
        <v>0</v>
      </c>
      <c r="E27" s="137">
        <f>+'Planilla caligus SIFA'!S61</f>
        <v>0</v>
      </c>
      <c r="F27" s="137">
        <f>+'Planilla caligus SIFA'!T61</f>
        <v>1</v>
      </c>
      <c r="G27" s="137">
        <f t="shared" si="7"/>
        <v>1</v>
      </c>
      <c r="H27" s="134"/>
      <c r="I27" s="137">
        <v>8.0</v>
      </c>
      <c r="J27" s="137" t="str">
        <f>+'Planilla caligus SIFA'!R73</f>
        <v/>
      </c>
      <c r="K27" s="137" t="str">
        <f>+'Planilla caligus SIFA'!S73</f>
        <v/>
      </c>
      <c r="L27" s="137" t="str">
        <f>+'Planilla caligus SIFA'!T73</f>
        <v/>
      </c>
      <c r="M27" s="137">
        <f t="shared" si="8"/>
        <v>0</v>
      </c>
      <c r="N27" s="132"/>
      <c r="O27" s="137">
        <v>8.0</v>
      </c>
      <c r="P27" s="137" t="str">
        <f>+'Planilla caligus SIFA'!R85</f>
        <v/>
      </c>
      <c r="Q27" s="137" t="str">
        <f>+'Planilla caligus SIFA'!S85</f>
        <v/>
      </c>
      <c r="R27" s="137" t="str">
        <f>+'Planilla caligus SIFA'!T85</f>
        <v/>
      </c>
      <c r="S27" s="137">
        <f t="shared" si="9"/>
        <v>0</v>
      </c>
      <c r="T27" s="132"/>
      <c r="U27" s="132"/>
      <c r="V27" s="132"/>
      <c r="W27" s="132"/>
      <c r="X27" s="132"/>
      <c r="Y27" s="132"/>
      <c r="Z27" s="132"/>
    </row>
    <row r="28" ht="15.75" customHeight="1">
      <c r="A28" s="132"/>
      <c r="B28" s="132"/>
      <c r="C28" s="137">
        <v>9.0</v>
      </c>
      <c r="D28" s="137">
        <f>+'Planilla caligus SIFA'!R62</f>
        <v>0</v>
      </c>
      <c r="E28" s="137">
        <f>+'Planilla caligus SIFA'!S62</f>
        <v>0</v>
      </c>
      <c r="F28" s="137">
        <f>+'Planilla caligus SIFA'!T62</f>
        <v>1</v>
      </c>
      <c r="G28" s="137">
        <f t="shared" si="7"/>
        <v>1</v>
      </c>
      <c r="H28" s="134"/>
      <c r="I28" s="137">
        <v>9.0</v>
      </c>
      <c r="J28" s="137" t="str">
        <f>+'Planilla caligus SIFA'!R74</f>
        <v/>
      </c>
      <c r="K28" s="137" t="str">
        <f>+'Planilla caligus SIFA'!S74</f>
        <v/>
      </c>
      <c r="L28" s="137" t="str">
        <f>+'Planilla caligus SIFA'!T74</f>
        <v/>
      </c>
      <c r="M28" s="137">
        <f t="shared" si="8"/>
        <v>0</v>
      </c>
      <c r="N28" s="132"/>
      <c r="O28" s="137">
        <v>9.0</v>
      </c>
      <c r="P28" s="137" t="str">
        <f>+'Planilla caligus SIFA'!R86</f>
        <v/>
      </c>
      <c r="Q28" s="137" t="str">
        <f>+'Planilla caligus SIFA'!S86</f>
        <v/>
      </c>
      <c r="R28" s="137" t="str">
        <f>+'Planilla caligus SIFA'!T86</f>
        <v/>
      </c>
      <c r="S28" s="137">
        <f t="shared" si="9"/>
        <v>0</v>
      </c>
      <c r="T28" s="132"/>
      <c r="U28" s="132"/>
      <c r="V28" s="132"/>
      <c r="W28" s="132"/>
      <c r="X28" s="132"/>
      <c r="Y28" s="132"/>
      <c r="Z28" s="132"/>
    </row>
    <row r="29" ht="15.75" customHeight="1">
      <c r="A29" s="132"/>
      <c r="B29" s="132"/>
      <c r="C29" s="137">
        <v>10.0</v>
      </c>
      <c r="D29" s="137">
        <f>+'Planilla caligus SIFA'!R63</f>
        <v>1</v>
      </c>
      <c r="E29" s="137">
        <f>+'Planilla caligus SIFA'!S63</f>
        <v>0</v>
      </c>
      <c r="F29" s="137">
        <f>+'Planilla caligus SIFA'!T63</f>
        <v>0</v>
      </c>
      <c r="G29" s="137">
        <f t="shared" si="7"/>
        <v>0</v>
      </c>
      <c r="H29" s="134"/>
      <c r="I29" s="137">
        <v>10.0</v>
      </c>
      <c r="J29" s="137" t="str">
        <f>+'Planilla caligus SIFA'!R75</f>
        <v/>
      </c>
      <c r="K29" s="137" t="str">
        <f>+'Planilla caligus SIFA'!S75</f>
        <v/>
      </c>
      <c r="L29" s="137" t="str">
        <f>+'Planilla caligus SIFA'!T75</f>
        <v/>
      </c>
      <c r="M29" s="137">
        <f t="shared" si="8"/>
        <v>0</v>
      </c>
      <c r="N29" s="132"/>
      <c r="O29" s="137">
        <v>10.0</v>
      </c>
      <c r="P29" s="137" t="str">
        <f>+'Planilla caligus SIFA'!R87</f>
        <v/>
      </c>
      <c r="Q29" s="137" t="str">
        <f>+'Planilla caligus SIFA'!S87</f>
        <v/>
      </c>
      <c r="R29" s="137" t="str">
        <f>+'Planilla caligus SIFA'!T87</f>
        <v/>
      </c>
      <c r="S29" s="137">
        <f t="shared" si="9"/>
        <v>0</v>
      </c>
      <c r="T29" s="132"/>
      <c r="U29" s="132"/>
      <c r="V29" s="132"/>
      <c r="W29" s="132"/>
      <c r="X29" s="132"/>
      <c r="Y29" s="132"/>
      <c r="Z29" s="132"/>
    </row>
    <row r="30" ht="15.75" customHeight="1">
      <c r="A30" s="132"/>
      <c r="B30" s="132"/>
      <c r="C30" s="137" t="s">
        <v>145</v>
      </c>
      <c r="D30" s="137">
        <f>+'Planilla caligus SIFA'!R64</f>
        <v>0</v>
      </c>
      <c r="E30" s="137">
        <f>+'Planilla caligus SIFA'!S64</f>
        <v>0</v>
      </c>
      <c r="F30" s="137">
        <f>+'Planilla caligus SIFA'!T64</f>
        <v>0</v>
      </c>
      <c r="G30" s="137">
        <f t="shared" si="7"/>
        <v>0</v>
      </c>
      <c r="H30" s="134"/>
      <c r="I30" s="137" t="s">
        <v>145</v>
      </c>
      <c r="J30" s="137" t="str">
        <f>+'Planilla caligus SIFA'!R76</f>
        <v/>
      </c>
      <c r="K30" s="137" t="str">
        <f>+'Planilla caligus SIFA'!S76</f>
        <v/>
      </c>
      <c r="L30" s="137" t="str">
        <f>+'Planilla caligus SIFA'!T76</f>
        <v/>
      </c>
      <c r="M30" s="137">
        <f t="shared" si="8"/>
        <v>0</v>
      </c>
      <c r="N30" s="132"/>
      <c r="O30" s="137" t="s">
        <v>145</v>
      </c>
      <c r="P30" s="137" t="str">
        <f>+'Planilla caligus SIFA'!R88</f>
        <v/>
      </c>
      <c r="Q30" s="137" t="str">
        <f>+'Planilla caligus SIFA'!S88</f>
        <v/>
      </c>
      <c r="R30" s="137" t="str">
        <f>+'Planilla caligus SIFA'!T88</f>
        <v/>
      </c>
      <c r="S30" s="137">
        <f t="shared" si="9"/>
        <v>0</v>
      </c>
      <c r="T30" s="132"/>
      <c r="U30" s="132"/>
      <c r="V30" s="132"/>
      <c r="W30" s="132"/>
      <c r="X30" s="132"/>
      <c r="Y30" s="132"/>
      <c r="Z30" s="132"/>
    </row>
    <row r="31" ht="15.75" customHeight="1">
      <c r="A31" s="132"/>
      <c r="B31" s="132"/>
      <c r="C31" s="137" t="s">
        <v>146</v>
      </c>
      <c r="D31" s="137">
        <f t="shared" ref="D31:G31" si="10">SUM(D20:D30)/10</f>
        <v>0.6</v>
      </c>
      <c r="E31" s="137">
        <f t="shared" si="10"/>
        <v>0.2</v>
      </c>
      <c r="F31" s="137">
        <f t="shared" si="10"/>
        <v>0.3</v>
      </c>
      <c r="G31" s="137">
        <f t="shared" si="10"/>
        <v>0.5</v>
      </c>
      <c r="H31" s="134"/>
      <c r="I31" s="137" t="s">
        <v>146</v>
      </c>
      <c r="J31" s="137">
        <f t="shared" ref="J31:M31" si="11">SUM(J20:J30)/10</f>
        <v>0</v>
      </c>
      <c r="K31" s="137">
        <f t="shared" si="11"/>
        <v>0</v>
      </c>
      <c r="L31" s="137">
        <f t="shared" si="11"/>
        <v>0</v>
      </c>
      <c r="M31" s="137">
        <f t="shared" si="11"/>
        <v>0</v>
      </c>
      <c r="N31" s="132"/>
      <c r="O31" s="137" t="s">
        <v>146</v>
      </c>
      <c r="P31" s="137">
        <f t="shared" ref="P31:S31" si="12">SUM(P20:P30)/10</f>
        <v>0</v>
      </c>
      <c r="Q31" s="137">
        <f t="shared" si="12"/>
        <v>0</v>
      </c>
      <c r="R31" s="137">
        <f t="shared" si="12"/>
        <v>0</v>
      </c>
      <c r="S31" s="137">
        <f t="shared" si="12"/>
        <v>0</v>
      </c>
      <c r="T31" s="132"/>
      <c r="U31" s="132"/>
      <c r="V31" s="132"/>
      <c r="W31" s="132"/>
      <c r="X31" s="132"/>
      <c r="Y31" s="132"/>
      <c r="Z31" s="132"/>
    </row>
    <row r="32" ht="15.75" customHeight="1">
      <c r="A32" s="132"/>
      <c r="B32" s="132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ht="15.75" customHeight="1">
      <c r="A33" s="132"/>
      <c r="B33" s="132"/>
      <c r="C33" s="138" t="s">
        <v>147</v>
      </c>
      <c r="D33" s="40"/>
      <c r="E33" s="138" t="s">
        <v>148</v>
      </c>
      <c r="F33" s="39"/>
      <c r="G33" s="40"/>
      <c r="H33" s="134"/>
      <c r="I33" s="134"/>
      <c r="J33" s="134"/>
      <c r="K33" s="134"/>
      <c r="L33" s="134"/>
      <c r="M33" s="134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</row>
    <row r="34" ht="15.75" customHeight="1">
      <c r="A34" s="132"/>
      <c r="B34" s="132"/>
      <c r="C34" s="138" t="s">
        <v>149</v>
      </c>
      <c r="D34" s="40"/>
      <c r="E34" s="139" t="str">
        <f>'Planilla caligus SIFA'!B5</f>
        <v>15,480,1432-k</v>
      </c>
      <c r="F34" s="36"/>
      <c r="G34" s="134"/>
      <c r="H34" s="134"/>
      <c r="I34" s="134"/>
      <c r="J34" s="134"/>
      <c r="K34" s="140"/>
      <c r="L34" s="134"/>
      <c r="M34" s="134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</row>
    <row r="35" ht="15.75" customHeight="1">
      <c r="A35" s="132"/>
      <c r="B35" s="132"/>
      <c r="C35" s="138" t="s">
        <v>150</v>
      </c>
      <c r="D35" s="40"/>
      <c r="E35" s="141">
        <f>+'Planilla caligus SIFA'!B3</f>
        <v>44801</v>
      </c>
      <c r="F35" s="40"/>
      <c r="G35" s="134"/>
      <c r="H35" s="134"/>
      <c r="I35" s="134"/>
      <c r="J35" s="134"/>
      <c r="K35" s="134"/>
      <c r="L35" s="134"/>
      <c r="M35" s="134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ht="15.75" customHeight="1">
      <c r="A36" s="132"/>
      <c r="B36" s="132"/>
      <c r="C36" s="132"/>
      <c r="D36" s="132"/>
      <c r="E36" s="132"/>
      <c r="F36" s="134"/>
      <c r="G36" s="134"/>
      <c r="H36" s="134"/>
      <c r="I36" s="134"/>
      <c r="J36" s="134"/>
      <c r="K36" s="134"/>
      <c r="L36" s="134"/>
      <c r="M36" s="134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ht="15.75" customHeight="1">
      <c r="A37" s="132"/>
      <c r="B37" s="132"/>
      <c r="C37" s="132"/>
      <c r="D37" s="132"/>
      <c r="E37" s="132"/>
      <c r="F37" s="134"/>
      <c r="G37" s="134"/>
      <c r="H37" s="134"/>
      <c r="I37" s="134"/>
      <c r="J37" s="134"/>
      <c r="K37" s="134"/>
      <c r="L37" s="134"/>
      <c r="M37" s="134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ht="15.75" customHeight="1">
      <c r="A38" s="132"/>
      <c r="B38" s="132"/>
      <c r="C38" s="132" t="s">
        <v>151</v>
      </c>
      <c r="D38" s="142"/>
      <c r="E38" s="142"/>
      <c r="F38" s="142"/>
      <c r="G38" s="134"/>
      <c r="H38" s="134"/>
      <c r="I38" s="134"/>
      <c r="J38" s="134"/>
      <c r="K38" s="134"/>
      <c r="L38" s="134"/>
      <c r="M38" s="134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</row>
    <row r="39" ht="15.75" customHeight="1">
      <c r="A39" s="132"/>
      <c r="B39" s="13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ht="15.75" customHeight="1">
      <c r="A40" s="132"/>
      <c r="B40" s="13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ht="15.75" customHeight="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</row>
    <row r="42" ht="15.75" customHeight="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ht="15.75" customHeight="1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</row>
    <row r="44" ht="15.75" customHeight="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</row>
    <row r="45" ht="15.75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ht="15.7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ht="15.75" customHeigh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ht="15.75" customHeight="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ht="15.75" customHeight="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ht="15.7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ht="15.75" customHeight="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ht="15.75" customHeight="1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ht="15.75" customHeight="1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ht="15.75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ht="15.75" customHeight="1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ht="15.75" customHeight="1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ht="15.75" customHeight="1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ht="15.75" customHeight="1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ht="15.75" customHeight="1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ht="15.75" customHeight="1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ht="15.75" customHeight="1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ht="15.75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ht="15.75" customHeight="1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ht="15.75" customHeight="1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ht="15.75" customHeight="1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ht="15.75" customHeight="1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ht="15.75" customHeight="1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ht="15.75" customHeight="1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ht="15.75" customHeight="1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ht="15.75" customHeight="1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ht="15.75" customHeight="1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ht="15.75" customHeight="1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ht="15.75" customHeight="1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ht="15.75" customHeight="1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ht="15.75" customHeight="1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</row>
    <row r="76" ht="15.75" customHeight="1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</row>
    <row r="77" ht="15.75" customHeight="1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</row>
    <row r="78" ht="15.75" customHeight="1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</row>
    <row r="79" ht="15.75" customHeight="1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ht="15.75" customHeight="1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</row>
    <row r="81" ht="15.75" customHeight="1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</row>
    <row r="82" ht="15.75" customHeight="1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</row>
    <row r="83" ht="15.75" customHeight="1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</row>
    <row r="84" ht="15.75" customHeight="1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</row>
    <row r="85" ht="15.75" customHeight="1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</row>
    <row r="86" ht="15.75" customHeight="1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ht="15.75" customHeight="1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ht="15.75" customHeight="1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ht="15.75" customHeight="1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</row>
    <row r="90" ht="15.75" customHeight="1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</row>
    <row r="91" ht="15.75" customHeight="1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</row>
    <row r="92" ht="15.75" customHeight="1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</row>
    <row r="93" ht="15.75" customHeight="1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</row>
    <row r="94" ht="15.75" customHeight="1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</row>
    <row r="95" ht="15.75" customHeight="1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</row>
    <row r="96" ht="15.75" customHeight="1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</row>
    <row r="97" ht="15.75" customHeight="1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</row>
    <row r="98" ht="15.75" customHeight="1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</row>
    <row r="99" ht="15.75" customHeight="1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</row>
    <row r="100" ht="15.75" customHeight="1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</row>
    <row r="101" ht="15.75" customHeight="1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</row>
    <row r="102" ht="15.75" customHeight="1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</row>
    <row r="103" ht="15.75" customHeight="1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</row>
    <row r="104" ht="15.75" customHeight="1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</row>
    <row r="105" ht="15.75" customHeight="1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</row>
    <row r="106" ht="15.75" customHeight="1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</row>
    <row r="107" ht="15.75" customHeight="1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</row>
    <row r="108" ht="15.75" customHeight="1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</row>
    <row r="109" ht="15.75" customHeight="1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</row>
    <row r="110" ht="15.75" customHeight="1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</row>
    <row r="111" ht="15.75" customHeight="1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</row>
    <row r="112" ht="15.75" customHeight="1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</row>
    <row r="113" ht="15.75" customHeight="1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</row>
    <row r="114" ht="15.75" customHeight="1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</row>
    <row r="115" ht="15.75" customHeight="1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</row>
    <row r="116" ht="15.75" customHeight="1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</row>
    <row r="117" ht="15.75" customHeight="1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ht="15.75" customHeight="1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</row>
    <row r="119" ht="15.75" customHeight="1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</row>
    <row r="120" ht="15.75" customHeight="1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</row>
    <row r="121" ht="15.75" customHeight="1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</row>
    <row r="122" ht="15.75" customHeight="1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</row>
    <row r="123" ht="15.75" customHeight="1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</row>
    <row r="124" ht="15.75" customHeight="1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</row>
    <row r="125" ht="15.75" customHeight="1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</row>
    <row r="126" ht="15.75" customHeight="1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</row>
    <row r="127" ht="15.75" customHeight="1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</row>
    <row r="128" ht="15.75" customHeight="1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</row>
    <row r="129" ht="15.75" customHeight="1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</row>
    <row r="130" ht="15.75" customHeight="1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</row>
    <row r="131" ht="15.75" customHeight="1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ht="15.75" customHeight="1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</row>
    <row r="133" ht="15.75" customHeight="1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</row>
    <row r="134" ht="15.75" customHeight="1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</row>
    <row r="135" ht="15.75" customHeight="1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</row>
    <row r="136" ht="15.75" customHeight="1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</row>
    <row r="137" ht="15.75" customHeight="1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</row>
    <row r="138" ht="15.75" customHeight="1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</row>
    <row r="139" ht="15.75" customHeight="1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</row>
    <row r="140" ht="15.75" customHeight="1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ht="15.75" customHeight="1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</row>
    <row r="142" ht="15.75" customHeight="1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</row>
    <row r="143" ht="15.75" customHeight="1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</row>
    <row r="144" ht="15.75" customHeight="1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</row>
    <row r="145" ht="15.75" customHeight="1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</row>
    <row r="146" ht="15.75" customHeight="1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</row>
    <row r="147" ht="15.75" customHeight="1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</row>
    <row r="148" ht="15.75" customHeight="1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</row>
    <row r="149" ht="15.75" customHeight="1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</row>
    <row r="150" ht="15.75" customHeight="1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</row>
    <row r="151" ht="15.75" customHeight="1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</row>
    <row r="152" ht="15.75" customHeight="1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</row>
    <row r="153" ht="15.75" customHeight="1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</row>
    <row r="154" ht="15.75" customHeight="1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</row>
    <row r="155" ht="15.75" customHeight="1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</row>
    <row r="156" ht="15.75" customHeight="1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</row>
    <row r="157" ht="15.75" customHeight="1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</row>
    <row r="158" ht="15.75" customHeight="1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</row>
    <row r="159" ht="15.75" customHeight="1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</row>
    <row r="160" ht="15.75" customHeight="1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</row>
    <row r="161" ht="15.75" customHeight="1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</row>
    <row r="162" ht="15.75" customHeight="1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</row>
    <row r="163" ht="15.75" customHeight="1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</row>
    <row r="164" ht="15.75" customHeight="1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</row>
    <row r="165" ht="15.75" customHeight="1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</row>
    <row r="166" ht="15.75" customHeight="1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</row>
    <row r="167" ht="15.75" customHeight="1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</row>
    <row r="168" ht="15.75" customHeight="1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ht="15.75" customHeight="1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</row>
    <row r="170" ht="15.75" customHeight="1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</row>
    <row r="171" ht="15.75" customHeight="1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</row>
    <row r="172" ht="15.75" customHeight="1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</row>
    <row r="173" ht="15.75" customHeight="1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</row>
    <row r="174" ht="15.75" customHeight="1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</row>
    <row r="175" ht="15.75" customHeight="1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</row>
    <row r="176" ht="15.75" customHeight="1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</row>
    <row r="177" ht="15.75" customHeight="1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</row>
    <row r="178" ht="15.75" customHeight="1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</row>
    <row r="179" ht="15.75" customHeight="1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</row>
    <row r="180" ht="15.75" customHeight="1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</row>
    <row r="181" ht="15.75" customHeight="1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</row>
    <row r="182" ht="15.75" customHeight="1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</row>
    <row r="183" ht="15.75" customHeight="1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</row>
    <row r="184" ht="15.75" customHeight="1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</row>
    <row r="185" ht="15.75" customHeight="1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</row>
    <row r="186" ht="15.75" customHeight="1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</row>
    <row r="187" ht="15.75" customHeight="1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</row>
    <row r="188" ht="15.75" customHeight="1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</row>
    <row r="189" ht="15.75" customHeight="1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</row>
    <row r="190" ht="15.75" customHeight="1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</row>
    <row r="191" ht="15.75" customHeight="1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</row>
    <row r="192" ht="15.75" customHeight="1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</row>
    <row r="193" ht="15.75" customHeight="1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</row>
    <row r="194" ht="15.75" customHeight="1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</row>
    <row r="195" ht="15.75" customHeight="1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</row>
    <row r="196" ht="15.75" customHeight="1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</row>
    <row r="197" ht="15.75" customHeight="1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</row>
    <row r="198" ht="15.75" customHeight="1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</row>
    <row r="199" ht="15.75" customHeight="1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</row>
    <row r="200" ht="15.75" customHeight="1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</row>
    <row r="201" ht="15.75" customHeight="1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</row>
    <row r="202" ht="15.75" customHeight="1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</row>
    <row r="203" ht="15.75" customHeight="1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</row>
    <row r="204" ht="15.75" customHeight="1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</row>
    <row r="205" ht="15.75" customHeight="1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</row>
    <row r="206" ht="15.75" customHeight="1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</row>
    <row r="207" ht="15.75" customHeight="1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</row>
    <row r="208" ht="15.75" customHeight="1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</row>
    <row r="209" ht="15.75" customHeight="1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</row>
    <row r="210" ht="15.75" customHeight="1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</row>
    <row r="211" ht="15.75" customHeight="1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</row>
    <row r="212" ht="15.75" customHeight="1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</row>
    <row r="213" ht="15.75" customHeight="1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</row>
    <row r="214" ht="15.75" customHeight="1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</row>
    <row r="215" ht="15.75" customHeight="1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</row>
    <row r="216" ht="15.75" customHeight="1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</row>
    <row r="217" ht="15.75" customHeight="1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</row>
    <row r="218" ht="15.75" customHeight="1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</row>
    <row r="219" ht="15.75" customHeight="1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</row>
    <row r="220" ht="15.75" customHeight="1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</row>
    <row r="221" ht="15.75" customHeight="1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</row>
    <row r="222" ht="15.75" customHeight="1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</row>
    <row r="223" ht="15.75" customHeight="1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</row>
    <row r="224" ht="15.75" customHeight="1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</row>
    <row r="225" ht="15.75" customHeight="1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</row>
    <row r="226" ht="15.75" customHeight="1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</row>
    <row r="227" ht="15.75" customHeight="1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</row>
    <row r="228" ht="15.75" customHeight="1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</row>
    <row r="229" ht="15.75" customHeight="1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</row>
    <row r="230" ht="15.75" customHeight="1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</row>
    <row r="231" ht="15.75" customHeight="1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</row>
    <row r="232" ht="15.75" customHeight="1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</row>
    <row r="233" ht="15.75" customHeight="1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</row>
    <row r="234" ht="15.75" customHeight="1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</row>
    <row r="235" ht="15.75" customHeight="1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</row>
    <row r="236" ht="15.75" customHeight="1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</row>
    <row r="237" ht="15.75" customHeight="1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</row>
    <row r="238" ht="15.75" customHeight="1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</row>
    <row r="239" ht="15.75" customHeight="1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</row>
    <row r="240" ht="15.75" customHeight="1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</row>
    <row r="241" ht="15.75" customHeight="1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</row>
    <row r="242" ht="15.75" customHeight="1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</row>
    <row r="243" ht="15.75" customHeight="1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</row>
    <row r="244" ht="15.75" customHeight="1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</row>
    <row r="245" ht="15.75" customHeight="1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</row>
    <row r="246" ht="15.75" customHeight="1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</row>
    <row r="247" ht="15.75" customHeight="1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</row>
    <row r="248" ht="15.75" customHeight="1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</row>
    <row r="249" ht="15.75" customHeight="1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</row>
    <row r="250" ht="15.75" customHeight="1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</row>
    <row r="251" ht="15.75" customHeight="1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</row>
    <row r="252" ht="15.75" customHeight="1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</row>
    <row r="253" ht="15.75" customHeight="1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</row>
    <row r="254" ht="15.75" customHeight="1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</row>
    <row r="255" ht="15.75" customHeight="1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</row>
    <row r="256" ht="15.75" customHeight="1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</row>
    <row r="257" ht="15.75" customHeight="1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</row>
    <row r="258" ht="15.75" customHeight="1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</row>
    <row r="259" ht="15.75" customHeight="1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</row>
    <row r="260" ht="15.75" customHeight="1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</row>
    <row r="261" ht="15.75" customHeight="1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</row>
    <row r="262" ht="15.75" customHeight="1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</row>
    <row r="263" ht="15.75" customHeight="1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</row>
    <row r="264" ht="15.75" customHeight="1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</row>
    <row r="265" ht="15.75" customHeight="1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</row>
    <row r="266" ht="15.75" customHeight="1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</row>
    <row r="267" ht="15.75" customHeight="1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</row>
    <row r="268" ht="15.75" customHeight="1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</row>
    <row r="269" ht="15.75" customHeight="1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</row>
    <row r="270" ht="15.75" customHeight="1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</row>
    <row r="271" ht="15.75" customHeight="1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</row>
    <row r="272" ht="15.75" customHeight="1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</row>
    <row r="273" ht="15.75" customHeight="1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</row>
    <row r="274" ht="15.75" customHeight="1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</row>
    <row r="275" ht="15.75" customHeight="1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</row>
    <row r="276" ht="15.75" customHeight="1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</row>
    <row r="277" ht="15.75" customHeight="1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</row>
    <row r="278" ht="15.75" customHeight="1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</row>
    <row r="279" ht="15.75" customHeight="1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</row>
    <row r="280" ht="15.75" customHeight="1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</row>
    <row r="281" ht="15.75" customHeight="1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</row>
    <row r="282" ht="15.75" customHeight="1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</row>
    <row r="283" ht="15.75" customHeight="1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</row>
    <row r="284" ht="15.75" customHeight="1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</row>
    <row r="285" ht="15.75" customHeight="1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</row>
    <row r="286" ht="15.75" customHeight="1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</row>
    <row r="287" ht="15.75" customHeight="1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</row>
    <row r="288" ht="15.75" customHeight="1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</row>
    <row r="289" ht="15.75" customHeight="1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</row>
    <row r="290" ht="15.75" customHeight="1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</row>
    <row r="291" ht="15.75" customHeight="1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</row>
    <row r="292" ht="15.75" customHeight="1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</row>
    <row r="293" ht="15.75" customHeight="1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</row>
    <row r="294" ht="15.75" customHeight="1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</row>
    <row r="295" ht="15.75" customHeight="1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</row>
    <row r="296" ht="15.75" customHeight="1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</row>
    <row r="297" ht="15.75" customHeight="1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</row>
    <row r="298" ht="15.75" customHeight="1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</row>
    <row r="299" ht="15.75" customHeight="1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</row>
    <row r="300" ht="15.75" customHeight="1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</row>
    <row r="301" ht="15.75" customHeight="1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</row>
    <row r="302" ht="15.75" customHeight="1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</row>
    <row r="303" ht="15.75" customHeight="1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</row>
    <row r="304" ht="15.75" customHeight="1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</row>
    <row r="305" ht="15.75" customHeight="1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</row>
    <row r="306" ht="15.75" customHeight="1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</row>
    <row r="307" ht="15.75" customHeight="1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</row>
    <row r="308" ht="15.75" customHeight="1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</row>
    <row r="309" ht="15.75" customHeight="1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</row>
    <row r="310" ht="15.75" customHeight="1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</row>
    <row r="311" ht="15.75" customHeight="1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</row>
    <row r="312" ht="15.75" customHeight="1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</row>
    <row r="313" ht="15.75" customHeight="1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</row>
    <row r="314" ht="15.75" customHeight="1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</row>
    <row r="315" ht="15.75" customHeight="1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</row>
    <row r="316" ht="15.75" customHeight="1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</row>
    <row r="317" ht="15.75" customHeight="1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</row>
    <row r="318" ht="15.75" customHeight="1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</row>
    <row r="319" ht="15.75" customHeight="1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</row>
    <row r="320" ht="15.75" customHeight="1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</row>
    <row r="321" ht="15.75" customHeight="1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</row>
    <row r="322" ht="15.75" customHeight="1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</row>
    <row r="323" ht="15.75" customHeight="1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</row>
    <row r="324" ht="15.75" customHeight="1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</row>
    <row r="325" ht="15.75" customHeight="1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</row>
    <row r="326" ht="15.75" customHeight="1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</row>
    <row r="327" ht="15.75" customHeight="1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</row>
    <row r="328" ht="15.75" customHeight="1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</row>
    <row r="329" ht="15.75" customHeight="1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</row>
    <row r="330" ht="15.75" customHeight="1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</row>
    <row r="331" ht="15.75" customHeight="1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</row>
    <row r="332" ht="15.75" customHeight="1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</row>
    <row r="333" ht="15.75" customHeight="1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</row>
    <row r="334" ht="15.75" customHeight="1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</row>
    <row r="335" ht="15.75" customHeight="1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</row>
    <row r="336" ht="15.75" customHeight="1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</row>
    <row r="337" ht="15.75" customHeight="1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</row>
    <row r="338" ht="15.75" customHeight="1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</row>
    <row r="339" ht="15.75" customHeight="1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</row>
    <row r="340" ht="15.75" customHeight="1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</row>
    <row r="341" ht="15.75" customHeight="1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</row>
    <row r="342" ht="15.75" customHeight="1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</row>
    <row r="343" ht="15.75" customHeight="1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</row>
    <row r="344" ht="15.75" customHeight="1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</row>
    <row r="345" ht="15.75" customHeight="1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</row>
    <row r="346" ht="15.75" customHeight="1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</row>
    <row r="347" ht="15.75" customHeight="1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</row>
    <row r="348" ht="15.75" customHeight="1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</row>
    <row r="349" ht="15.75" customHeight="1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</row>
    <row r="350" ht="15.75" customHeight="1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</row>
    <row r="351" ht="15.75" customHeight="1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</row>
    <row r="352" ht="15.75" customHeight="1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</row>
    <row r="353" ht="15.75" customHeight="1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</row>
    <row r="354" ht="15.75" customHeight="1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</row>
    <row r="355" ht="15.75" customHeight="1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</row>
    <row r="356" ht="15.75" customHeight="1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</row>
    <row r="357" ht="15.75" customHeight="1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</row>
    <row r="358" ht="15.75" customHeight="1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</row>
    <row r="359" ht="15.75" customHeight="1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</row>
    <row r="360" ht="15.75" customHeight="1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</row>
    <row r="361" ht="15.75" customHeight="1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</row>
    <row r="362" ht="15.75" customHeight="1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</row>
    <row r="363" ht="15.75" customHeight="1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</row>
    <row r="364" ht="15.75" customHeight="1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</row>
    <row r="365" ht="15.75" customHeight="1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</row>
    <row r="366" ht="15.75" customHeight="1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</row>
    <row r="367" ht="15.75" customHeight="1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</row>
    <row r="368" ht="15.75" customHeight="1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</row>
    <row r="369" ht="15.75" customHeight="1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</row>
    <row r="370" ht="15.75" customHeight="1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</row>
    <row r="371" ht="15.75" customHeight="1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</row>
    <row r="372" ht="15.75" customHeight="1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</row>
    <row r="373" ht="15.75" customHeight="1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</row>
    <row r="374" ht="15.75" customHeight="1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</row>
    <row r="375" ht="15.75" customHeight="1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</row>
    <row r="376" ht="15.75" customHeight="1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</row>
    <row r="377" ht="15.75" customHeight="1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</row>
    <row r="378" ht="15.75" customHeight="1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</row>
    <row r="379" ht="15.75" customHeight="1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</row>
    <row r="380" ht="15.75" customHeight="1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</row>
    <row r="381" ht="15.75" customHeight="1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</row>
    <row r="382" ht="15.75" customHeight="1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</row>
    <row r="383" ht="15.75" customHeight="1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</row>
    <row r="384" ht="15.75" customHeight="1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</row>
    <row r="385" ht="15.75" customHeight="1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</row>
    <row r="386" ht="15.75" customHeight="1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</row>
    <row r="387" ht="15.75" customHeight="1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</row>
    <row r="388" ht="15.75" customHeight="1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</row>
    <row r="389" ht="15.75" customHeight="1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</row>
    <row r="390" ht="15.75" customHeight="1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</row>
    <row r="391" ht="15.75" customHeight="1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</row>
    <row r="392" ht="15.75" customHeight="1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</row>
    <row r="393" ht="15.75" customHeight="1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</row>
    <row r="394" ht="15.75" customHeight="1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</row>
    <row r="395" ht="15.75" customHeight="1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</row>
    <row r="396" ht="15.75" customHeight="1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</row>
    <row r="397" ht="15.75" customHeight="1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</row>
    <row r="398" ht="15.75" customHeight="1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</row>
    <row r="399" ht="15.75" customHeight="1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</row>
    <row r="400" ht="15.75" customHeight="1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</row>
    <row r="401" ht="15.75" customHeight="1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</row>
    <row r="402" ht="15.75" customHeight="1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</row>
    <row r="403" ht="15.75" customHeight="1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</row>
    <row r="404" ht="15.75" customHeight="1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</row>
    <row r="405" ht="15.75" customHeight="1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</row>
    <row r="406" ht="15.75" customHeight="1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</row>
    <row r="407" ht="15.75" customHeight="1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</row>
    <row r="408" ht="15.75" customHeight="1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</row>
    <row r="409" ht="15.75" customHeight="1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</row>
    <row r="410" ht="15.75" customHeight="1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</row>
    <row r="411" ht="15.75" customHeight="1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</row>
    <row r="412" ht="15.75" customHeight="1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</row>
    <row r="413" ht="15.75" customHeight="1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</row>
    <row r="414" ht="15.75" customHeight="1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</row>
    <row r="415" ht="15.75" customHeight="1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</row>
    <row r="416" ht="15.75" customHeight="1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</row>
    <row r="417" ht="15.75" customHeight="1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</row>
    <row r="418" ht="15.75" customHeight="1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</row>
    <row r="419" ht="15.75" customHeight="1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</row>
    <row r="420" ht="15.75" customHeight="1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</row>
    <row r="421" ht="15.75" customHeight="1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</row>
    <row r="422" ht="15.75" customHeight="1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</row>
    <row r="423" ht="15.75" customHeight="1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</row>
    <row r="424" ht="15.75" customHeight="1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</row>
    <row r="425" ht="15.75" customHeight="1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</row>
    <row r="426" ht="15.75" customHeight="1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</row>
    <row r="427" ht="15.75" customHeight="1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</row>
    <row r="428" ht="15.75" customHeight="1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</row>
    <row r="429" ht="15.75" customHeight="1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</row>
    <row r="430" ht="15.75" customHeight="1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</row>
    <row r="431" ht="15.75" customHeight="1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</row>
    <row r="432" ht="15.75" customHeight="1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</row>
    <row r="433" ht="15.75" customHeight="1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</row>
    <row r="434" ht="15.75" customHeight="1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</row>
    <row r="435" ht="15.75" customHeight="1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</row>
    <row r="436" ht="15.75" customHeight="1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</row>
    <row r="437" ht="15.75" customHeight="1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</row>
    <row r="438" ht="15.75" customHeight="1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</row>
    <row r="439" ht="15.75" customHeight="1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</row>
    <row r="440" ht="15.75" customHeight="1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</row>
    <row r="441" ht="15.75" customHeight="1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</row>
    <row r="442" ht="15.75" customHeight="1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</row>
    <row r="443" ht="15.75" customHeight="1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</row>
    <row r="444" ht="15.75" customHeight="1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</row>
    <row r="445" ht="15.75" customHeight="1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</row>
    <row r="446" ht="15.75" customHeight="1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</row>
    <row r="447" ht="15.75" customHeight="1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</row>
    <row r="448" ht="15.75" customHeight="1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</row>
    <row r="449" ht="15.75" customHeight="1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</row>
    <row r="450" ht="15.75" customHeight="1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</row>
    <row r="451" ht="15.75" customHeight="1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</row>
    <row r="452" ht="15.75" customHeight="1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</row>
    <row r="453" ht="15.75" customHeight="1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</row>
    <row r="454" ht="15.75" customHeight="1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</row>
    <row r="455" ht="15.75" customHeight="1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</row>
    <row r="456" ht="15.75" customHeight="1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</row>
    <row r="457" ht="15.75" customHeight="1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</row>
    <row r="458" ht="15.75" customHeight="1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</row>
    <row r="459" ht="15.75" customHeight="1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</row>
    <row r="460" ht="15.75" customHeight="1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</row>
    <row r="461" ht="15.75" customHeight="1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</row>
    <row r="462" ht="15.75" customHeight="1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</row>
    <row r="463" ht="15.75" customHeight="1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</row>
    <row r="464" ht="15.75" customHeight="1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</row>
    <row r="465" ht="15.75" customHeight="1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</row>
    <row r="466" ht="15.75" customHeight="1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</row>
    <row r="467" ht="15.75" customHeight="1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</row>
    <row r="468" ht="15.75" customHeight="1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</row>
    <row r="469" ht="15.75" customHeight="1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</row>
    <row r="470" ht="15.75" customHeight="1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</row>
    <row r="471" ht="15.75" customHeight="1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</row>
    <row r="472" ht="15.75" customHeight="1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</row>
    <row r="473" ht="15.75" customHeight="1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</row>
    <row r="474" ht="15.75" customHeight="1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</row>
    <row r="475" ht="15.75" customHeight="1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</row>
    <row r="476" ht="15.75" customHeight="1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</row>
    <row r="477" ht="15.75" customHeight="1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</row>
    <row r="478" ht="15.75" customHeight="1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</row>
    <row r="479" ht="15.75" customHeight="1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</row>
    <row r="480" ht="15.75" customHeight="1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</row>
    <row r="481" ht="15.75" customHeight="1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</row>
    <row r="482" ht="15.75" customHeight="1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</row>
    <row r="483" ht="15.75" customHeight="1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</row>
    <row r="484" ht="15.75" customHeight="1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</row>
    <row r="485" ht="15.75" customHeight="1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</row>
    <row r="486" ht="15.75" customHeight="1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</row>
    <row r="487" ht="15.75" customHeight="1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</row>
    <row r="488" ht="15.75" customHeight="1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</row>
    <row r="489" ht="15.75" customHeight="1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</row>
    <row r="490" ht="15.75" customHeight="1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</row>
    <row r="491" ht="15.75" customHeight="1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</row>
    <row r="492" ht="15.75" customHeight="1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</row>
    <row r="493" ht="15.75" customHeight="1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</row>
    <row r="494" ht="15.75" customHeight="1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</row>
    <row r="495" ht="15.75" customHeight="1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</row>
    <row r="496" ht="15.75" customHeight="1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</row>
    <row r="497" ht="15.75" customHeight="1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</row>
    <row r="498" ht="15.75" customHeight="1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</row>
    <row r="499" ht="15.75" customHeight="1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</row>
    <row r="500" ht="15.75" customHeight="1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</row>
    <row r="501" ht="15.75" customHeight="1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</row>
    <row r="502" ht="15.75" customHeight="1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</row>
    <row r="503" ht="15.75" customHeight="1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</row>
    <row r="504" ht="15.75" customHeight="1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</row>
    <row r="505" ht="15.75" customHeight="1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</row>
    <row r="506" ht="15.75" customHeight="1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</row>
    <row r="507" ht="15.75" customHeight="1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</row>
    <row r="508" ht="15.75" customHeight="1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</row>
    <row r="509" ht="15.75" customHeight="1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</row>
    <row r="510" ht="15.75" customHeight="1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</row>
    <row r="511" ht="15.75" customHeight="1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</row>
    <row r="512" ht="15.75" customHeight="1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</row>
    <row r="513" ht="15.75" customHeight="1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</row>
    <row r="514" ht="15.75" customHeight="1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</row>
    <row r="515" ht="15.75" customHeight="1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</row>
    <row r="516" ht="15.75" customHeight="1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</row>
    <row r="517" ht="15.75" customHeight="1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</row>
    <row r="518" ht="15.75" customHeight="1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</row>
    <row r="519" ht="15.75" customHeight="1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</row>
    <row r="520" ht="15.75" customHeight="1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</row>
    <row r="521" ht="15.75" customHeight="1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</row>
    <row r="522" ht="15.75" customHeight="1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</row>
    <row r="523" ht="15.75" customHeight="1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</row>
    <row r="524" ht="15.75" customHeight="1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</row>
    <row r="525" ht="15.75" customHeight="1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</row>
    <row r="526" ht="15.75" customHeight="1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</row>
    <row r="527" ht="15.75" customHeight="1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</row>
    <row r="528" ht="15.75" customHeight="1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</row>
    <row r="529" ht="15.75" customHeight="1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</row>
    <row r="530" ht="15.75" customHeight="1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</row>
    <row r="531" ht="15.75" customHeight="1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</row>
    <row r="532" ht="15.75" customHeight="1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</row>
    <row r="533" ht="15.75" customHeight="1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</row>
    <row r="534" ht="15.75" customHeight="1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</row>
    <row r="535" ht="15.75" customHeight="1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</row>
    <row r="536" ht="15.75" customHeight="1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</row>
    <row r="537" ht="15.75" customHeight="1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</row>
    <row r="538" ht="15.75" customHeight="1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</row>
    <row r="539" ht="15.75" customHeight="1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</row>
    <row r="540" ht="15.75" customHeight="1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</row>
    <row r="541" ht="15.75" customHeight="1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</row>
    <row r="542" ht="15.75" customHeight="1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</row>
    <row r="543" ht="15.75" customHeight="1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</row>
    <row r="544" ht="15.75" customHeight="1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</row>
    <row r="545" ht="15.75" customHeight="1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</row>
    <row r="546" ht="15.75" customHeight="1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</row>
    <row r="547" ht="15.75" customHeight="1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</row>
    <row r="548" ht="15.75" customHeight="1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</row>
    <row r="549" ht="15.75" customHeight="1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</row>
    <row r="550" ht="15.75" customHeight="1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</row>
    <row r="551" ht="15.75" customHeight="1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</row>
    <row r="552" ht="15.75" customHeight="1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</row>
    <row r="553" ht="15.75" customHeight="1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</row>
    <row r="554" ht="15.75" customHeight="1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</row>
    <row r="555" ht="15.75" customHeight="1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</row>
    <row r="556" ht="15.75" customHeight="1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</row>
    <row r="557" ht="15.75" customHeight="1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</row>
    <row r="558" ht="15.75" customHeight="1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</row>
    <row r="559" ht="15.75" customHeight="1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</row>
    <row r="560" ht="15.75" customHeight="1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</row>
    <row r="561" ht="15.75" customHeight="1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</row>
    <row r="562" ht="15.75" customHeight="1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</row>
    <row r="563" ht="15.75" customHeight="1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</row>
    <row r="564" ht="15.75" customHeight="1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</row>
    <row r="565" ht="15.75" customHeight="1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</row>
    <row r="566" ht="15.75" customHeight="1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</row>
    <row r="567" ht="15.75" customHeight="1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</row>
    <row r="568" ht="15.75" customHeight="1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</row>
    <row r="569" ht="15.75" customHeight="1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</row>
    <row r="570" ht="15.75" customHeight="1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</row>
    <row r="571" ht="15.75" customHeight="1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</row>
    <row r="572" ht="15.75" customHeight="1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</row>
    <row r="573" ht="15.75" customHeight="1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</row>
    <row r="574" ht="15.75" customHeight="1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</row>
    <row r="575" ht="15.75" customHeight="1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</row>
    <row r="576" ht="15.75" customHeight="1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</row>
    <row r="577" ht="15.75" customHeight="1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</row>
    <row r="578" ht="15.75" customHeight="1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</row>
    <row r="579" ht="15.75" customHeight="1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</row>
    <row r="580" ht="15.75" customHeight="1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</row>
    <row r="581" ht="15.75" customHeight="1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</row>
    <row r="582" ht="15.75" customHeight="1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</row>
    <row r="583" ht="15.75" customHeight="1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</row>
    <row r="584" ht="15.75" customHeight="1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</row>
    <row r="585" ht="15.75" customHeight="1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</row>
    <row r="586" ht="15.75" customHeight="1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</row>
    <row r="587" ht="15.75" customHeight="1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</row>
    <row r="588" ht="15.75" customHeight="1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</row>
    <row r="589" ht="15.75" customHeight="1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</row>
    <row r="590" ht="15.75" customHeight="1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</row>
    <row r="591" ht="15.75" customHeight="1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</row>
    <row r="592" ht="15.75" customHeight="1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</row>
    <row r="593" ht="15.75" customHeight="1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</row>
    <row r="594" ht="15.75" customHeight="1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</row>
    <row r="595" ht="15.75" customHeight="1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</row>
    <row r="596" ht="15.75" customHeight="1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</row>
    <row r="597" ht="15.75" customHeight="1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</row>
    <row r="598" ht="15.75" customHeight="1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</row>
    <row r="599" ht="15.75" customHeight="1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</row>
    <row r="600" ht="15.75" customHeight="1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</row>
    <row r="601" ht="15.75" customHeight="1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</row>
    <row r="602" ht="15.75" customHeight="1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</row>
    <row r="603" ht="15.75" customHeight="1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</row>
    <row r="604" ht="15.75" customHeight="1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</row>
    <row r="605" ht="15.75" customHeight="1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</row>
    <row r="606" ht="15.75" customHeight="1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</row>
    <row r="607" ht="15.75" customHeight="1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</row>
    <row r="608" ht="15.75" customHeight="1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</row>
    <row r="609" ht="15.75" customHeight="1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</row>
    <row r="610" ht="15.75" customHeight="1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</row>
    <row r="611" ht="15.75" customHeight="1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</row>
    <row r="612" ht="15.75" customHeight="1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</row>
    <row r="613" ht="15.75" customHeight="1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</row>
    <row r="614" ht="15.75" customHeight="1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</row>
    <row r="615" ht="15.75" customHeight="1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</row>
    <row r="616" ht="15.75" customHeight="1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</row>
    <row r="617" ht="15.75" customHeight="1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</row>
    <row r="618" ht="15.75" customHeight="1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</row>
    <row r="619" ht="15.75" customHeight="1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</row>
    <row r="620" ht="15.75" customHeight="1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</row>
    <row r="621" ht="15.75" customHeight="1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</row>
    <row r="622" ht="15.75" customHeight="1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</row>
    <row r="623" ht="15.75" customHeight="1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</row>
    <row r="624" ht="15.75" customHeight="1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</row>
    <row r="625" ht="15.75" customHeight="1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</row>
    <row r="626" ht="15.75" customHeight="1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</row>
    <row r="627" ht="15.75" customHeight="1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</row>
    <row r="628" ht="15.75" customHeight="1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</row>
    <row r="629" ht="15.75" customHeight="1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</row>
    <row r="630" ht="15.75" customHeight="1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</row>
    <row r="631" ht="15.75" customHeight="1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</row>
    <row r="632" ht="15.75" customHeight="1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</row>
    <row r="633" ht="15.75" customHeight="1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</row>
    <row r="634" ht="15.75" customHeight="1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</row>
    <row r="635" ht="15.75" customHeight="1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</row>
    <row r="636" ht="15.75" customHeight="1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</row>
    <row r="637" ht="15.75" customHeight="1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</row>
    <row r="638" ht="15.75" customHeight="1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</row>
    <row r="639" ht="15.75" customHeight="1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</row>
    <row r="640" ht="15.75" customHeight="1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</row>
    <row r="641" ht="15.75" customHeight="1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</row>
    <row r="642" ht="15.75" customHeight="1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</row>
    <row r="643" ht="15.75" customHeight="1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</row>
    <row r="644" ht="15.75" customHeight="1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</row>
    <row r="645" ht="15.75" customHeight="1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</row>
    <row r="646" ht="15.75" customHeight="1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</row>
    <row r="647" ht="15.75" customHeight="1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</row>
    <row r="648" ht="15.75" customHeight="1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</row>
    <row r="649" ht="15.75" customHeight="1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</row>
    <row r="650" ht="15.75" customHeight="1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</row>
    <row r="651" ht="15.75" customHeight="1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</row>
    <row r="652" ht="15.75" customHeight="1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</row>
    <row r="653" ht="15.75" customHeight="1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</row>
    <row r="654" ht="15.75" customHeight="1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</row>
    <row r="655" ht="15.75" customHeight="1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</row>
    <row r="656" ht="15.75" customHeight="1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</row>
    <row r="657" ht="15.75" customHeight="1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</row>
    <row r="658" ht="15.75" customHeight="1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</row>
    <row r="659" ht="15.75" customHeight="1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</row>
    <row r="660" ht="15.75" customHeight="1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</row>
    <row r="661" ht="15.75" customHeight="1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</row>
    <row r="662" ht="15.75" customHeight="1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</row>
    <row r="663" ht="15.75" customHeight="1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</row>
    <row r="664" ht="15.75" customHeight="1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</row>
    <row r="665" ht="15.75" customHeight="1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</row>
    <row r="666" ht="15.75" customHeight="1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</row>
    <row r="667" ht="15.75" customHeight="1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</row>
    <row r="668" ht="15.75" customHeight="1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</row>
    <row r="669" ht="15.75" customHeight="1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</row>
    <row r="670" ht="15.75" customHeight="1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</row>
    <row r="671" ht="15.75" customHeight="1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</row>
    <row r="672" ht="15.75" customHeight="1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</row>
    <row r="673" ht="15.75" customHeight="1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</row>
    <row r="674" ht="15.75" customHeight="1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</row>
    <row r="675" ht="15.75" customHeight="1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</row>
    <row r="676" ht="15.75" customHeight="1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</row>
    <row r="677" ht="15.75" customHeight="1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</row>
    <row r="678" ht="15.75" customHeight="1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</row>
    <row r="679" ht="15.75" customHeight="1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</row>
    <row r="680" ht="15.75" customHeight="1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</row>
    <row r="681" ht="15.75" customHeight="1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</row>
    <row r="682" ht="15.75" customHeight="1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</row>
    <row r="683" ht="15.75" customHeight="1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</row>
    <row r="684" ht="15.75" customHeight="1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</row>
    <row r="685" ht="15.75" customHeight="1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</row>
    <row r="686" ht="15.75" customHeight="1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</row>
    <row r="687" ht="15.75" customHeight="1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</row>
    <row r="688" ht="15.75" customHeight="1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</row>
    <row r="689" ht="15.75" customHeight="1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</row>
    <row r="690" ht="15.75" customHeight="1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</row>
    <row r="691" ht="15.75" customHeight="1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</row>
    <row r="692" ht="15.75" customHeight="1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</row>
    <row r="693" ht="15.75" customHeight="1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</row>
    <row r="694" ht="15.75" customHeight="1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</row>
    <row r="695" ht="15.75" customHeight="1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</row>
    <row r="696" ht="15.75" customHeight="1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</row>
    <row r="697" ht="15.75" customHeight="1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</row>
    <row r="698" ht="15.75" customHeight="1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</row>
    <row r="699" ht="15.75" customHeight="1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</row>
    <row r="700" ht="15.75" customHeight="1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</row>
    <row r="701" ht="15.75" customHeight="1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</row>
    <row r="702" ht="15.75" customHeight="1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</row>
    <row r="703" ht="15.75" customHeight="1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</row>
    <row r="704" ht="15.75" customHeight="1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</row>
    <row r="705" ht="15.75" customHeight="1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</row>
    <row r="706" ht="15.75" customHeight="1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</row>
    <row r="707" ht="15.75" customHeight="1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</row>
    <row r="708" ht="15.75" customHeight="1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</row>
    <row r="709" ht="15.75" customHeight="1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</row>
    <row r="710" ht="15.75" customHeight="1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</row>
    <row r="711" ht="15.75" customHeight="1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</row>
    <row r="712" ht="15.75" customHeight="1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</row>
    <row r="713" ht="15.75" customHeight="1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</row>
    <row r="714" ht="15.75" customHeight="1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</row>
    <row r="715" ht="15.75" customHeight="1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</row>
    <row r="716" ht="15.75" customHeight="1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</row>
    <row r="717" ht="15.75" customHeight="1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</row>
    <row r="718" ht="15.75" customHeight="1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</row>
    <row r="719" ht="15.75" customHeight="1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</row>
    <row r="720" ht="15.75" customHeight="1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</row>
    <row r="721" ht="15.75" customHeight="1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</row>
    <row r="722" ht="15.75" customHeight="1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</row>
    <row r="723" ht="15.75" customHeight="1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</row>
    <row r="724" ht="15.75" customHeight="1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</row>
    <row r="725" ht="15.75" customHeight="1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</row>
    <row r="726" ht="15.75" customHeight="1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</row>
    <row r="727" ht="15.75" customHeight="1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</row>
    <row r="728" ht="15.75" customHeight="1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</row>
    <row r="729" ht="15.75" customHeight="1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</row>
    <row r="730" ht="15.75" customHeight="1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</row>
    <row r="731" ht="15.75" customHeight="1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</row>
    <row r="732" ht="15.75" customHeight="1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</row>
    <row r="733" ht="15.75" customHeight="1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</row>
    <row r="734" ht="15.75" customHeight="1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</row>
    <row r="735" ht="15.75" customHeight="1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</row>
    <row r="736" ht="15.75" customHeight="1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</row>
    <row r="737" ht="15.75" customHeight="1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</row>
    <row r="738" ht="15.75" customHeight="1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</row>
    <row r="739" ht="15.75" customHeight="1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</row>
    <row r="740" ht="15.75" customHeight="1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</row>
    <row r="741" ht="15.75" customHeight="1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</row>
    <row r="742" ht="15.75" customHeight="1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</row>
    <row r="743" ht="15.75" customHeight="1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</row>
    <row r="744" ht="15.75" customHeight="1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</row>
    <row r="745" ht="15.75" customHeight="1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</row>
    <row r="746" ht="15.75" customHeight="1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</row>
    <row r="747" ht="15.75" customHeight="1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</row>
    <row r="748" ht="15.75" customHeight="1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</row>
    <row r="749" ht="15.75" customHeight="1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</row>
    <row r="750" ht="15.75" customHeight="1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</row>
    <row r="751" ht="15.75" customHeight="1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</row>
    <row r="752" ht="15.75" customHeight="1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</row>
    <row r="753" ht="15.75" customHeight="1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</row>
    <row r="754" ht="15.75" customHeight="1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</row>
    <row r="755" ht="15.75" customHeight="1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</row>
    <row r="756" ht="15.75" customHeight="1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</row>
    <row r="757" ht="15.75" customHeight="1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</row>
    <row r="758" ht="15.75" customHeight="1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</row>
    <row r="759" ht="15.75" customHeight="1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</row>
    <row r="760" ht="15.75" customHeight="1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</row>
    <row r="761" ht="15.75" customHeight="1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</row>
    <row r="762" ht="15.75" customHeight="1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</row>
    <row r="763" ht="15.75" customHeight="1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</row>
    <row r="764" ht="15.75" customHeight="1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</row>
    <row r="765" ht="15.75" customHeight="1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</row>
    <row r="766" ht="15.75" customHeight="1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</row>
    <row r="767" ht="15.75" customHeight="1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</row>
    <row r="768" ht="15.75" customHeight="1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</row>
    <row r="769" ht="15.75" customHeight="1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</row>
    <row r="770" ht="15.75" customHeight="1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</row>
    <row r="771" ht="15.75" customHeight="1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</row>
    <row r="772" ht="15.75" customHeight="1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</row>
    <row r="773" ht="15.75" customHeight="1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</row>
    <row r="774" ht="15.75" customHeight="1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</row>
    <row r="775" ht="15.75" customHeight="1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</row>
    <row r="776" ht="15.75" customHeight="1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</row>
    <row r="777" ht="15.75" customHeight="1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</row>
    <row r="778" ht="15.75" customHeight="1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</row>
    <row r="779" ht="15.75" customHeight="1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</row>
    <row r="780" ht="15.75" customHeight="1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</row>
    <row r="781" ht="15.75" customHeight="1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</row>
    <row r="782" ht="15.75" customHeight="1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</row>
    <row r="783" ht="15.75" customHeight="1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</row>
    <row r="784" ht="15.75" customHeight="1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</row>
    <row r="785" ht="15.75" customHeight="1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</row>
    <row r="786" ht="15.75" customHeight="1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</row>
    <row r="787" ht="15.75" customHeight="1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</row>
    <row r="788" ht="15.75" customHeight="1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</row>
    <row r="789" ht="15.75" customHeight="1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</row>
    <row r="790" ht="15.75" customHeight="1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</row>
    <row r="791" ht="15.75" customHeight="1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</row>
    <row r="792" ht="15.75" customHeight="1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</row>
    <row r="793" ht="15.75" customHeight="1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</row>
    <row r="794" ht="15.75" customHeight="1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</row>
    <row r="795" ht="15.75" customHeight="1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</row>
    <row r="796" ht="15.75" customHeight="1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</row>
    <row r="797" ht="15.75" customHeight="1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</row>
    <row r="798" ht="15.75" customHeight="1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</row>
    <row r="799" ht="15.75" customHeight="1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</row>
    <row r="800" ht="15.75" customHeight="1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</row>
    <row r="801" ht="15.75" customHeight="1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</row>
    <row r="802" ht="15.75" customHeight="1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</row>
    <row r="803" ht="15.75" customHeight="1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</row>
    <row r="804" ht="15.75" customHeight="1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</row>
    <row r="805" ht="15.75" customHeight="1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</row>
    <row r="806" ht="15.75" customHeight="1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</row>
    <row r="807" ht="15.75" customHeight="1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</row>
    <row r="808" ht="15.75" customHeight="1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</row>
    <row r="809" ht="15.75" customHeight="1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</row>
    <row r="810" ht="15.75" customHeight="1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</row>
    <row r="811" ht="15.75" customHeight="1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</row>
    <row r="812" ht="15.75" customHeight="1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</row>
    <row r="813" ht="15.75" customHeight="1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</row>
    <row r="814" ht="15.75" customHeight="1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</row>
    <row r="815" ht="15.75" customHeight="1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</row>
    <row r="816" ht="15.75" customHeight="1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</row>
    <row r="817" ht="15.75" customHeight="1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</row>
    <row r="818" ht="15.75" customHeight="1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</row>
    <row r="819" ht="15.75" customHeight="1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</row>
    <row r="820" ht="15.75" customHeight="1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</row>
    <row r="821" ht="15.75" customHeight="1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</row>
    <row r="822" ht="15.75" customHeight="1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</row>
    <row r="823" ht="15.75" customHeight="1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</row>
    <row r="824" ht="15.75" customHeight="1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</row>
    <row r="825" ht="15.75" customHeight="1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</row>
    <row r="826" ht="15.75" customHeight="1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</row>
    <row r="827" ht="15.75" customHeight="1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</row>
    <row r="828" ht="15.75" customHeight="1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</row>
    <row r="829" ht="15.75" customHeight="1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</row>
    <row r="830" ht="15.75" customHeight="1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</row>
    <row r="831" ht="15.75" customHeight="1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</row>
    <row r="832" ht="15.75" customHeight="1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</row>
    <row r="833" ht="15.75" customHeight="1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</row>
    <row r="834" ht="15.75" customHeight="1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</row>
    <row r="835" ht="15.75" customHeight="1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</row>
    <row r="836" ht="15.75" customHeight="1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</row>
    <row r="837" ht="15.75" customHeight="1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</row>
    <row r="838" ht="15.75" customHeight="1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</row>
    <row r="839" ht="15.75" customHeight="1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</row>
    <row r="840" ht="15.75" customHeight="1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</row>
    <row r="841" ht="15.75" customHeight="1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</row>
    <row r="842" ht="15.75" customHeight="1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</row>
    <row r="843" ht="15.75" customHeight="1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</row>
    <row r="844" ht="15.75" customHeight="1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</row>
    <row r="845" ht="15.75" customHeight="1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</row>
    <row r="846" ht="15.75" customHeight="1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</row>
    <row r="847" ht="15.75" customHeight="1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</row>
    <row r="848" ht="15.75" customHeight="1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</row>
    <row r="849" ht="15.75" customHeight="1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</row>
    <row r="850" ht="15.75" customHeight="1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</row>
    <row r="851" ht="15.75" customHeight="1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</row>
    <row r="852" ht="15.75" customHeight="1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</row>
    <row r="853" ht="15.75" customHeight="1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</row>
    <row r="854" ht="15.75" customHeight="1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</row>
    <row r="855" ht="15.75" customHeight="1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</row>
    <row r="856" ht="15.75" customHeight="1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</row>
    <row r="857" ht="15.75" customHeight="1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</row>
    <row r="858" ht="15.75" customHeight="1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</row>
    <row r="859" ht="15.75" customHeight="1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</row>
    <row r="860" ht="15.75" customHeight="1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</row>
    <row r="861" ht="15.75" customHeight="1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</row>
    <row r="862" ht="15.75" customHeight="1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</row>
    <row r="863" ht="15.75" customHeight="1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</row>
    <row r="864" ht="15.75" customHeight="1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</row>
    <row r="865" ht="15.75" customHeight="1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</row>
    <row r="866" ht="15.75" customHeight="1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</row>
    <row r="867" ht="15.75" customHeight="1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</row>
    <row r="868" ht="15.75" customHeight="1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</row>
    <row r="869" ht="15.75" customHeight="1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</row>
    <row r="870" ht="15.75" customHeight="1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</row>
    <row r="871" ht="15.75" customHeight="1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</row>
    <row r="872" ht="15.75" customHeight="1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</row>
    <row r="873" ht="15.75" customHeight="1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</row>
    <row r="874" ht="15.75" customHeight="1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</row>
    <row r="875" ht="15.75" customHeight="1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</row>
    <row r="876" ht="15.75" customHeight="1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</row>
    <row r="877" ht="15.75" customHeight="1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</row>
    <row r="878" ht="15.75" customHeight="1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</row>
    <row r="879" ht="15.75" customHeight="1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</row>
    <row r="880" ht="15.75" customHeight="1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</row>
    <row r="881" ht="15.75" customHeight="1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</row>
    <row r="882" ht="15.75" customHeight="1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</row>
    <row r="883" ht="15.75" customHeight="1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</row>
    <row r="884" ht="15.75" customHeight="1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</row>
    <row r="885" ht="15.75" customHeight="1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</row>
    <row r="886" ht="15.75" customHeight="1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</row>
    <row r="887" ht="15.75" customHeight="1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</row>
    <row r="888" ht="15.75" customHeight="1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</row>
    <row r="889" ht="15.75" customHeight="1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</row>
    <row r="890" ht="15.75" customHeight="1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</row>
    <row r="891" ht="15.75" customHeight="1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</row>
    <row r="892" ht="15.75" customHeight="1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</row>
    <row r="893" ht="15.75" customHeight="1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</row>
    <row r="894" ht="15.75" customHeight="1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</row>
    <row r="895" ht="15.75" customHeight="1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</row>
    <row r="896" ht="15.75" customHeight="1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</row>
    <row r="897" ht="15.75" customHeight="1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</row>
    <row r="898" ht="15.75" customHeight="1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  <c r="P898" s="132"/>
      <c r="Q898" s="132"/>
      <c r="R898" s="132"/>
      <c r="S898" s="132"/>
      <c r="T898" s="132"/>
      <c r="U898" s="132"/>
      <c r="V898" s="132"/>
      <c r="W898" s="132"/>
      <c r="X898" s="132"/>
      <c r="Y898" s="132"/>
      <c r="Z898" s="132"/>
    </row>
    <row r="899" ht="15.75" customHeight="1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  <c r="P899" s="132"/>
      <c r="Q899" s="132"/>
      <c r="R899" s="132"/>
      <c r="S899" s="132"/>
      <c r="T899" s="132"/>
      <c r="U899" s="132"/>
      <c r="V899" s="132"/>
      <c r="W899" s="132"/>
      <c r="X899" s="132"/>
      <c r="Y899" s="132"/>
      <c r="Z899" s="132"/>
    </row>
    <row r="900" ht="15.75" customHeight="1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  <c r="P900" s="132"/>
      <c r="Q900" s="132"/>
      <c r="R900" s="132"/>
      <c r="S900" s="132"/>
      <c r="T900" s="132"/>
      <c r="U900" s="132"/>
      <c r="V900" s="132"/>
      <c r="W900" s="132"/>
      <c r="X900" s="132"/>
      <c r="Y900" s="132"/>
      <c r="Z900" s="132"/>
    </row>
    <row r="901" ht="15.75" customHeight="1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  <c r="P901" s="132"/>
      <c r="Q901" s="132"/>
      <c r="R901" s="132"/>
      <c r="S901" s="132"/>
      <c r="T901" s="132"/>
      <c r="U901" s="132"/>
      <c r="V901" s="132"/>
      <c r="W901" s="132"/>
      <c r="X901" s="132"/>
      <c r="Y901" s="132"/>
      <c r="Z901" s="132"/>
    </row>
    <row r="902" ht="15.75" customHeight="1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  <c r="P902" s="132"/>
      <c r="Q902" s="132"/>
      <c r="R902" s="132"/>
      <c r="S902" s="132"/>
      <c r="T902" s="132"/>
      <c r="U902" s="132"/>
      <c r="V902" s="132"/>
      <c r="W902" s="132"/>
      <c r="X902" s="132"/>
      <c r="Y902" s="132"/>
      <c r="Z902" s="132"/>
    </row>
    <row r="903" ht="15.75" customHeight="1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  <c r="P903" s="132"/>
      <c r="Q903" s="132"/>
      <c r="R903" s="132"/>
      <c r="S903" s="132"/>
      <c r="T903" s="132"/>
      <c r="U903" s="132"/>
      <c r="V903" s="132"/>
      <c r="W903" s="132"/>
      <c r="X903" s="132"/>
      <c r="Y903" s="132"/>
      <c r="Z903" s="132"/>
    </row>
    <row r="904" ht="15.75" customHeight="1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  <c r="P904" s="132"/>
      <c r="Q904" s="132"/>
      <c r="R904" s="132"/>
      <c r="S904" s="132"/>
      <c r="T904" s="132"/>
      <c r="U904" s="132"/>
      <c r="V904" s="132"/>
      <c r="W904" s="132"/>
      <c r="X904" s="132"/>
      <c r="Y904" s="132"/>
      <c r="Z904" s="132"/>
    </row>
    <row r="905" ht="15.75" customHeight="1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  <c r="P905" s="132"/>
      <c r="Q905" s="132"/>
      <c r="R905" s="132"/>
      <c r="S905" s="132"/>
      <c r="T905" s="132"/>
      <c r="U905" s="132"/>
      <c r="V905" s="132"/>
      <c r="W905" s="132"/>
      <c r="X905" s="132"/>
      <c r="Y905" s="132"/>
      <c r="Z905" s="132"/>
    </row>
    <row r="906" ht="15.75" customHeight="1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  <c r="P906" s="132"/>
      <c r="Q906" s="132"/>
      <c r="R906" s="132"/>
      <c r="S906" s="132"/>
      <c r="T906" s="132"/>
      <c r="U906" s="132"/>
      <c r="V906" s="132"/>
      <c r="W906" s="132"/>
      <c r="X906" s="132"/>
      <c r="Y906" s="132"/>
      <c r="Z906" s="132"/>
    </row>
    <row r="907" ht="15.75" customHeight="1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32"/>
      <c r="Y907" s="132"/>
      <c r="Z907" s="132"/>
    </row>
    <row r="908" ht="15.75" customHeight="1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32"/>
      <c r="Y908" s="132"/>
      <c r="Z908" s="132"/>
    </row>
    <row r="909" ht="15.75" customHeight="1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  <c r="P909" s="132"/>
      <c r="Q909" s="132"/>
      <c r="R909" s="132"/>
      <c r="S909" s="132"/>
      <c r="T909" s="132"/>
      <c r="U909" s="132"/>
      <c r="V909" s="132"/>
      <c r="W909" s="132"/>
      <c r="X909" s="132"/>
      <c r="Y909" s="132"/>
      <c r="Z909" s="132"/>
    </row>
    <row r="910" ht="15.75" customHeight="1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  <c r="P910" s="132"/>
      <c r="Q910" s="132"/>
      <c r="R910" s="132"/>
      <c r="S910" s="132"/>
      <c r="T910" s="132"/>
      <c r="U910" s="132"/>
      <c r="V910" s="132"/>
      <c r="W910" s="132"/>
      <c r="X910" s="132"/>
      <c r="Y910" s="132"/>
      <c r="Z910" s="132"/>
    </row>
    <row r="911" ht="15.75" customHeight="1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  <c r="P911" s="132"/>
      <c r="Q911" s="132"/>
      <c r="R911" s="132"/>
      <c r="S911" s="132"/>
      <c r="T911" s="132"/>
      <c r="U911" s="132"/>
      <c r="V911" s="132"/>
      <c r="W911" s="132"/>
      <c r="X911" s="132"/>
      <c r="Y911" s="132"/>
      <c r="Z911" s="132"/>
    </row>
    <row r="912" ht="15.75" customHeight="1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  <c r="P912" s="132"/>
      <c r="Q912" s="132"/>
      <c r="R912" s="132"/>
      <c r="S912" s="132"/>
      <c r="T912" s="132"/>
      <c r="U912" s="132"/>
      <c r="V912" s="132"/>
      <c r="W912" s="132"/>
      <c r="X912" s="132"/>
      <c r="Y912" s="132"/>
      <c r="Z912" s="132"/>
    </row>
    <row r="913" ht="15.75" customHeight="1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  <c r="P913" s="132"/>
      <c r="Q913" s="132"/>
      <c r="R913" s="132"/>
      <c r="S913" s="132"/>
      <c r="T913" s="132"/>
      <c r="U913" s="132"/>
      <c r="V913" s="132"/>
      <c r="W913" s="132"/>
      <c r="X913" s="132"/>
      <c r="Y913" s="132"/>
      <c r="Z913" s="132"/>
    </row>
    <row r="914" ht="15.75" customHeight="1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  <c r="P914" s="132"/>
      <c r="Q914" s="132"/>
      <c r="R914" s="132"/>
      <c r="S914" s="132"/>
      <c r="T914" s="132"/>
      <c r="U914" s="132"/>
      <c r="V914" s="132"/>
      <c r="W914" s="132"/>
      <c r="X914" s="132"/>
      <c r="Y914" s="132"/>
      <c r="Z914" s="132"/>
    </row>
    <row r="915" ht="15.75" customHeight="1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  <c r="P915" s="132"/>
      <c r="Q915" s="132"/>
      <c r="R915" s="132"/>
      <c r="S915" s="132"/>
      <c r="T915" s="132"/>
      <c r="U915" s="132"/>
      <c r="V915" s="132"/>
      <c r="W915" s="132"/>
      <c r="X915" s="132"/>
      <c r="Y915" s="132"/>
      <c r="Z915" s="132"/>
    </row>
    <row r="916" ht="15.75" customHeight="1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  <c r="P916" s="132"/>
      <c r="Q916" s="132"/>
      <c r="R916" s="132"/>
      <c r="S916" s="132"/>
      <c r="T916" s="132"/>
      <c r="U916" s="132"/>
      <c r="V916" s="132"/>
      <c r="W916" s="132"/>
      <c r="X916" s="132"/>
      <c r="Y916" s="132"/>
      <c r="Z916" s="132"/>
    </row>
    <row r="917" ht="15.75" customHeight="1">
      <c r="A917" s="132"/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2"/>
      <c r="N917" s="132"/>
      <c r="O917" s="132"/>
      <c r="P917" s="132"/>
      <c r="Q917" s="132"/>
      <c r="R917" s="132"/>
      <c r="S917" s="132"/>
      <c r="T917" s="132"/>
      <c r="U917" s="132"/>
      <c r="V917" s="132"/>
      <c r="W917" s="132"/>
      <c r="X917" s="132"/>
      <c r="Y917" s="132"/>
      <c r="Z917" s="132"/>
    </row>
    <row r="918" ht="15.75" customHeight="1">
      <c r="A918" s="132"/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2"/>
      <c r="N918" s="132"/>
      <c r="O918" s="132"/>
      <c r="P918" s="132"/>
      <c r="Q918" s="132"/>
      <c r="R918" s="132"/>
      <c r="S918" s="132"/>
      <c r="T918" s="132"/>
      <c r="U918" s="132"/>
      <c r="V918" s="132"/>
      <c r="W918" s="132"/>
      <c r="X918" s="132"/>
      <c r="Y918" s="132"/>
      <c r="Z918" s="132"/>
    </row>
    <row r="919" ht="15.75" customHeight="1">
      <c r="A919" s="132"/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2"/>
      <c r="N919" s="132"/>
      <c r="O919" s="132"/>
      <c r="P919" s="132"/>
      <c r="Q919" s="132"/>
      <c r="R919" s="132"/>
      <c r="S919" s="132"/>
      <c r="T919" s="132"/>
      <c r="U919" s="132"/>
      <c r="V919" s="132"/>
      <c r="W919" s="132"/>
      <c r="X919" s="132"/>
      <c r="Y919" s="132"/>
      <c r="Z919" s="132"/>
    </row>
    <row r="920" ht="15.75" customHeight="1">
      <c r="A920" s="132"/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2"/>
      <c r="N920" s="132"/>
      <c r="O920" s="132"/>
      <c r="P920" s="132"/>
      <c r="Q920" s="132"/>
      <c r="R920" s="132"/>
      <c r="S920" s="132"/>
      <c r="T920" s="132"/>
      <c r="U920" s="132"/>
      <c r="V920" s="132"/>
      <c r="W920" s="132"/>
      <c r="X920" s="132"/>
      <c r="Y920" s="132"/>
      <c r="Z920" s="132"/>
    </row>
    <row r="921" ht="15.75" customHeight="1">
      <c r="A921" s="132"/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2"/>
      <c r="N921" s="132"/>
      <c r="O921" s="132"/>
      <c r="P921" s="132"/>
      <c r="Q921" s="132"/>
      <c r="R921" s="132"/>
      <c r="S921" s="132"/>
      <c r="T921" s="132"/>
      <c r="U921" s="132"/>
      <c r="V921" s="132"/>
      <c r="W921" s="132"/>
      <c r="X921" s="132"/>
      <c r="Y921" s="132"/>
      <c r="Z921" s="132"/>
    </row>
    <row r="922" ht="15.75" customHeight="1">
      <c r="A922" s="132"/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2"/>
      <c r="N922" s="132"/>
      <c r="O922" s="132"/>
      <c r="P922" s="132"/>
      <c r="Q922" s="132"/>
      <c r="R922" s="132"/>
      <c r="S922" s="132"/>
      <c r="T922" s="132"/>
      <c r="U922" s="132"/>
      <c r="V922" s="132"/>
      <c r="W922" s="132"/>
      <c r="X922" s="132"/>
      <c r="Y922" s="132"/>
      <c r="Z922" s="132"/>
    </row>
    <row r="923" ht="15.75" customHeight="1">
      <c r="A923" s="132"/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2"/>
      <c r="N923" s="132"/>
      <c r="O923" s="132"/>
      <c r="P923" s="132"/>
      <c r="Q923" s="132"/>
      <c r="R923" s="132"/>
      <c r="S923" s="132"/>
      <c r="T923" s="132"/>
      <c r="U923" s="132"/>
      <c r="V923" s="132"/>
      <c r="W923" s="132"/>
      <c r="X923" s="132"/>
      <c r="Y923" s="132"/>
      <c r="Z923" s="132"/>
    </row>
    <row r="924" ht="15.75" customHeight="1">
      <c r="A924" s="132"/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2"/>
      <c r="N924" s="132"/>
      <c r="O924" s="132"/>
      <c r="P924" s="132"/>
      <c r="Q924" s="132"/>
      <c r="R924" s="132"/>
      <c r="S924" s="132"/>
      <c r="T924" s="132"/>
      <c r="U924" s="132"/>
      <c r="V924" s="132"/>
      <c r="W924" s="132"/>
      <c r="X924" s="132"/>
      <c r="Y924" s="132"/>
      <c r="Z924" s="132"/>
    </row>
    <row r="925" ht="15.75" customHeight="1">
      <c r="A925" s="132"/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2"/>
      <c r="N925" s="132"/>
      <c r="O925" s="132"/>
      <c r="P925" s="132"/>
      <c r="Q925" s="132"/>
      <c r="R925" s="132"/>
      <c r="S925" s="132"/>
      <c r="T925" s="132"/>
      <c r="U925" s="132"/>
      <c r="V925" s="132"/>
      <c r="W925" s="132"/>
      <c r="X925" s="132"/>
      <c r="Y925" s="132"/>
      <c r="Z925" s="132"/>
    </row>
    <row r="926" ht="15.75" customHeight="1">
      <c r="A926" s="132"/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2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/>
      <c r="X926" s="132"/>
      <c r="Y926" s="132"/>
      <c r="Z926" s="132"/>
    </row>
    <row r="927" ht="15.75" customHeight="1">
      <c r="A927" s="132"/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2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/>
      <c r="X927" s="132"/>
      <c r="Y927" s="132"/>
      <c r="Z927" s="132"/>
    </row>
    <row r="928" ht="15.75" customHeight="1">
      <c r="A928" s="132"/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2"/>
      <c r="N928" s="132"/>
      <c r="O928" s="132"/>
      <c r="P928" s="132"/>
      <c r="Q928" s="132"/>
      <c r="R928" s="132"/>
      <c r="S928" s="132"/>
      <c r="T928" s="132"/>
      <c r="U928" s="132"/>
      <c r="V928" s="132"/>
      <c r="W928" s="132"/>
      <c r="X928" s="132"/>
      <c r="Y928" s="132"/>
      <c r="Z928" s="132"/>
    </row>
    <row r="929" ht="15.75" customHeight="1">
      <c r="A929" s="132"/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2"/>
      <c r="N929" s="132"/>
      <c r="O929" s="132"/>
      <c r="P929" s="132"/>
      <c r="Q929" s="132"/>
      <c r="R929" s="132"/>
      <c r="S929" s="132"/>
      <c r="T929" s="132"/>
      <c r="U929" s="132"/>
      <c r="V929" s="132"/>
      <c r="W929" s="132"/>
      <c r="X929" s="132"/>
      <c r="Y929" s="132"/>
      <c r="Z929" s="132"/>
    </row>
    <row r="930" ht="15.75" customHeight="1">
      <c r="A930" s="132"/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2"/>
      <c r="N930" s="132"/>
      <c r="O930" s="132"/>
      <c r="P930" s="132"/>
      <c r="Q930" s="132"/>
      <c r="R930" s="132"/>
      <c r="S930" s="132"/>
      <c r="T930" s="132"/>
      <c r="U930" s="132"/>
      <c r="V930" s="132"/>
      <c r="W930" s="132"/>
      <c r="X930" s="132"/>
      <c r="Y930" s="132"/>
      <c r="Z930" s="132"/>
    </row>
    <row r="931" ht="15.75" customHeight="1">
      <c r="A931" s="132"/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2"/>
      <c r="N931" s="132"/>
      <c r="O931" s="132"/>
      <c r="P931" s="132"/>
      <c r="Q931" s="132"/>
      <c r="R931" s="132"/>
      <c r="S931" s="132"/>
      <c r="T931" s="132"/>
      <c r="U931" s="132"/>
      <c r="V931" s="132"/>
      <c r="W931" s="132"/>
      <c r="X931" s="132"/>
      <c r="Y931" s="132"/>
      <c r="Z931" s="132"/>
    </row>
    <row r="932" ht="15.75" customHeight="1">
      <c r="A932" s="132"/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2"/>
      <c r="N932" s="132"/>
      <c r="O932" s="132"/>
      <c r="P932" s="132"/>
      <c r="Q932" s="132"/>
      <c r="R932" s="132"/>
      <c r="S932" s="132"/>
      <c r="T932" s="132"/>
      <c r="U932" s="132"/>
      <c r="V932" s="132"/>
      <c r="W932" s="132"/>
      <c r="X932" s="132"/>
      <c r="Y932" s="132"/>
      <c r="Z932" s="132"/>
    </row>
    <row r="933" ht="15.75" customHeight="1">
      <c r="A933" s="132"/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2"/>
      <c r="N933" s="132"/>
      <c r="O933" s="132"/>
      <c r="P933" s="132"/>
      <c r="Q933" s="132"/>
      <c r="R933" s="132"/>
      <c r="S933" s="132"/>
      <c r="T933" s="132"/>
      <c r="U933" s="132"/>
      <c r="V933" s="132"/>
      <c r="W933" s="132"/>
      <c r="X933" s="132"/>
      <c r="Y933" s="132"/>
      <c r="Z933" s="132"/>
    </row>
    <row r="934" ht="15.75" customHeight="1">
      <c r="A934" s="132"/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2"/>
      <c r="N934" s="132"/>
      <c r="O934" s="132"/>
      <c r="P934" s="132"/>
      <c r="Q934" s="132"/>
      <c r="R934" s="132"/>
      <c r="S934" s="132"/>
      <c r="T934" s="132"/>
      <c r="U934" s="132"/>
      <c r="V934" s="132"/>
      <c r="W934" s="132"/>
      <c r="X934" s="132"/>
      <c r="Y934" s="132"/>
      <c r="Z934" s="132"/>
    </row>
    <row r="935" ht="15.75" customHeight="1">
      <c r="A935" s="132"/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2"/>
      <c r="N935" s="132"/>
      <c r="O935" s="132"/>
      <c r="P935" s="132"/>
      <c r="Q935" s="132"/>
      <c r="R935" s="132"/>
      <c r="S935" s="132"/>
      <c r="T935" s="132"/>
      <c r="U935" s="132"/>
      <c r="V935" s="132"/>
      <c r="W935" s="132"/>
      <c r="X935" s="132"/>
      <c r="Y935" s="132"/>
      <c r="Z935" s="132"/>
    </row>
    <row r="936" ht="15.75" customHeight="1">
      <c r="A936" s="132"/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2"/>
      <c r="N936" s="132"/>
      <c r="O936" s="132"/>
      <c r="P936" s="132"/>
      <c r="Q936" s="132"/>
      <c r="R936" s="132"/>
      <c r="S936" s="132"/>
      <c r="T936" s="132"/>
      <c r="U936" s="132"/>
      <c r="V936" s="132"/>
      <c r="W936" s="132"/>
      <c r="X936" s="132"/>
      <c r="Y936" s="132"/>
      <c r="Z936" s="132"/>
    </row>
    <row r="937" ht="15.75" customHeight="1">
      <c r="A937" s="132"/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2"/>
      <c r="N937" s="132"/>
      <c r="O937" s="132"/>
      <c r="P937" s="132"/>
      <c r="Q937" s="132"/>
      <c r="R937" s="132"/>
      <c r="S937" s="132"/>
      <c r="T937" s="132"/>
      <c r="U937" s="132"/>
      <c r="V937" s="132"/>
      <c r="W937" s="132"/>
      <c r="X937" s="132"/>
      <c r="Y937" s="132"/>
      <c r="Z937" s="132"/>
    </row>
    <row r="938" ht="15.75" customHeight="1">
      <c r="A938" s="132"/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2"/>
      <c r="N938" s="132"/>
      <c r="O938" s="132"/>
      <c r="P938" s="132"/>
      <c r="Q938" s="132"/>
      <c r="R938" s="132"/>
      <c r="S938" s="132"/>
      <c r="T938" s="132"/>
      <c r="U938" s="132"/>
      <c r="V938" s="132"/>
      <c r="W938" s="132"/>
      <c r="X938" s="132"/>
      <c r="Y938" s="132"/>
      <c r="Z938" s="132"/>
    </row>
    <row r="939" ht="15.75" customHeight="1">
      <c r="A939" s="132"/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2"/>
      <c r="N939" s="132"/>
      <c r="O939" s="132"/>
      <c r="P939" s="132"/>
      <c r="Q939" s="132"/>
      <c r="R939" s="132"/>
      <c r="S939" s="132"/>
      <c r="T939" s="132"/>
      <c r="U939" s="132"/>
      <c r="V939" s="132"/>
      <c r="W939" s="132"/>
      <c r="X939" s="132"/>
      <c r="Y939" s="132"/>
      <c r="Z939" s="132"/>
    </row>
    <row r="940" ht="15.75" customHeight="1">
      <c r="A940" s="132"/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2"/>
      <c r="N940" s="132"/>
      <c r="O940" s="132"/>
      <c r="P940" s="132"/>
      <c r="Q940" s="132"/>
      <c r="R940" s="132"/>
      <c r="S940" s="132"/>
      <c r="T940" s="132"/>
      <c r="U940" s="132"/>
      <c r="V940" s="132"/>
      <c r="W940" s="132"/>
      <c r="X940" s="132"/>
      <c r="Y940" s="132"/>
      <c r="Z940" s="132"/>
    </row>
    <row r="941" ht="15.75" customHeight="1">
      <c r="A941" s="132"/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2"/>
      <c r="N941" s="132"/>
      <c r="O941" s="132"/>
      <c r="P941" s="132"/>
      <c r="Q941" s="132"/>
      <c r="R941" s="132"/>
      <c r="S941" s="132"/>
      <c r="T941" s="132"/>
      <c r="U941" s="132"/>
      <c r="V941" s="132"/>
      <c r="W941" s="132"/>
      <c r="X941" s="132"/>
      <c r="Y941" s="132"/>
      <c r="Z941" s="132"/>
    </row>
    <row r="942" ht="15.75" customHeight="1">
      <c r="A942" s="132"/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2"/>
      <c r="N942" s="132"/>
      <c r="O942" s="132"/>
      <c r="P942" s="132"/>
      <c r="Q942" s="132"/>
      <c r="R942" s="132"/>
      <c r="S942" s="132"/>
      <c r="T942" s="132"/>
      <c r="U942" s="132"/>
      <c r="V942" s="132"/>
      <c r="W942" s="132"/>
      <c r="X942" s="132"/>
      <c r="Y942" s="132"/>
      <c r="Z942" s="132"/>
    </row>
    <row r="943" ht="15.75" customHeight="1">
      <c r="A943" s="132"/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2"/>
      <c r="N943" s="132"/>
      <c r="O943" s="132"/>
      <c r="P943" s="132"/>
      <c r="Q943" s="132"/>
      <c r="R943" s="132"/>
      <c r="S943" s="132"/>
      <c r="T943" s="132"/>
      <c r="U943" s="132"/>
      <c r="V943" s="132"/>
      <c r="W943" s="132"/>
      <c r="X943" s="132"/>
      <c r="Y943" s="132"/>
      <c r="Z943" s="132"/>
    </row>
    <row r="944" ht="15.75" customHeight="1">
      <c r="A944" s="132"/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2"/>
      <c r="N944" s="132"/>
      <c r="O944" s="132"/>
      <c r="P944" s="132"/>
      <c r="Q944" s="132"/>
      <c r="R944" s="132"/>
      <c r="S944" s="132"/>
      <c r="T944" s="132"/>
      <c r="U944" s="132"/>
      <c r="V944" s="132"/>
      <c r="W944" s="132"/>
      <c r="X944" s="132"/>
      <c r="Y944" s="132"/>
      <c r="Z944" s="132"/>
    </row>
    <row r="945" ht="15.75" customHeight="1">
      <c r="A945" s="132"/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2"/>
      <c r="N945" s="132"/>
      <c r="O945" s="132"/>
      <c r="P945" s="132"/>
      <c r="Q945" s="132"/>
      <c r="R945" s="132"/>
      <c r="S945" s="132"/>
      <c r="T945" s="132"/>
      <c r="U945" s="132"/>
      <c r="V945" s="132"/>
      <c r="W945" s="132"/>
      <c r="X945" s="132"/>
      <c r="Y945" s="132"/>
      <c r="Z945" s="132"/>
    </row>
    <row r="946" ht="15.75" customHeight="1">
      <c r="A946" s="132"/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2"/>
      <c r="N946" s="132"/>
      <c r="O946" s="132"/>
      <c r="P946" s="132"/>
      <c r="Q946" s="132"/>
      <c r="R946" s="132"/>
      <c r="S946" s="132"/>
      <c r="T946" s="132"/>
      <c r="U946" s="132"/>
      <c r="V946" s="132"/>
      <c r="W946" s="132"/>
      <c r="X946" s="132"/>
      <c r="Y946" s="132"/>
      <c r="Z946" s="132"/>
    </row>
    <row r="947" ht="15.75" customHeight="1">
      <c r="A947" s="132"/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2"/>
      <c r="N947" s="132"/>
      <c r="O947" s="132"/>
      <c r="P947" s="132"/>
      <c r="Q947" s="132"/>
      <c r="R947" s="132"/>
      <c r="S947" s="132"/>
      <c r="T947" s="132"/>
      <c r="U947" s="132"/>
      <c r="V947" s="132"/>
      <c r="W947" s="132"/>
      <c r="X947" s="132"/>
      <c r="Y947" s="132"/>
      <c r="Z947" s="132"/>
    </row>
    <row r="948" ht="15.75" customHeight="1">
      <c r="A948" s="132"/>
      <c r="B948" s="132"/>
      <c r="C948" s="132"/>
      <c r="D948" s="132"/>
      <c r="E948" s="132"/>
      <c r="F948" s="132"/>
      <c r="G948" s="132"/>
      <c r="H948" s="132"/>
      <c r="I948" s="132"/>
      <c r="J948" s="132"/>
      <c r="K948" s="132"/>
      <c r="L948" s="132"/>
      <c r="M948" s="132"/>
      <c r="N948" s="132"/>
      <c r="O948" s="132"/>
      <c r="P948" s="132"/>
      <c r="Q948" s="132"/>
      <c r="R948" s="132"/>
      <c r="S948" s="132"/>
      <c r="T948" s="132"/>
      <c r="U948" s="132"/>
      <c r="V948" s="132"/>
      <c r="W948" s="132"/>
      <c r="X948" s="132"/>
      <c r="Y948" s="132"/>
      <c r="Z948" s="132"/>
    </row>
    <row r="949" ht="15.75" customHeight="1">
      <c r="A949" s="132"/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132"/>
      <c r="M949" s="132"/>
      <c r="N949" s="132"/>
      <c r="O949" s="132"/>
      <c r="P949" s="132"/>
      <c r="Q949" s="132"/>
      <c r="R949" s="132"/>
      <c r="S949" s="132"/>
      <c r="T949" s="132"/>
      <c r="U949" s="132"/>
      <c r="V949" s="132"/>
      <c r="W949" s="132"/>
      <c r="X949" s="132"/>
      <c r="Y949" s="132"/>
      <c r="Z949" s="132"/>
    </row>
    <row r="950" ht="15.75" customHeight="1">
      <c r="A950" s="132"/>
      <c r="B950" s="132"/>
      <c r="C950" s="132"/>
      <c r="D950" s="132"/>
      <c r="E950" s="132"/>
      <c r="F950" s="132"/>
      <c r="G950" s="132"/>
      <c r="H950" s="132"/>
      <c r="I950" s="132"/>
      <c r="J950" s="132"/>
      <c r="K950" s="132"/>
      <c r="L950" s="132"/>
      <c r="M950" s="132"/>
      <c r="N950" s="132"/>
      <c r="O950" s="132"/>
      <c r="P950" s="132"/>
      <c r="Q950" s="132"/>
      <c r="R950" s="132"/>
      <c r="S950" s="132"/>
      <c r="T950" s="132"/>
      <c r="U950" s="132"/>
      <c r="V950" s="132"/>
      <c r="W950" s="132"/>
      <c r="X950" s="132"/>
      <c r="Y950" s="132"/>
      <c r="Z950" s="132"/>
    </row>
    <row r="951" ht="15.75" customHeight="1">
      <c r="A951" s="132"/>
      <c r="B951" s="132"/>
      <c r="C951" s="132"/>
      <c r="D951" s="132"/>
      <c r="E951" s="132"/>
      <c r="F951" s="132"/>
      <c r="G951" s="132"/>
      <c r="H951" s="132"/>
      <c r="I951" s="132"/>
      <c r="J951" s="132"/>
      <c r="K951" s="132"/>
      <c r="L951" s="132"/>
      <c r="M951" s="132"/>
      <c r="N951" s="132"/>
      <c r="O951" s="132"/>
      <c r="P951" s="132"/>
      <c r="Q951" s="132"/>
      <c r="R951" s="132"/>
      <c r="S951" s="132"/>
      <c r="T951" s="132"/>
      <c r="U951" s="132"/>
      <c r="V951" s="132"/>
      <c r="W951" s="132"/>
      <c r="X951" s="132"/>
      <c r="Y951" s="132"/>
      <c r="Z951" s="132"/>
    </row>
    <row r="952" ht="15.75" customHeight="1">
      <c r="A952" s="132"/>
      <c r="B952" s="132"/>
      <c r="C952" s="132"/>
      <c r="D952" s="132"/>
      <c r="E952" s="132"/>
      <c r="F952" s="132"/>
      <c r="G952" s="132"/>
      <c r="H952" s="132"/>
      <c r="I952" s="132"/>
      <c r="J952" s="132"/>
      <c r="K952" s="132"/>
      <c r="L952" s="132"/>
      <c r="M952" s="132"/>
      <c r="N952" s="132"/>
      <c r="O952" s="132"/>
      <c r="P952" s="132"/>
      <c r="Q952" s="132"/>
      <c r="R952" s="132"/>
      <c r="S952" s="132"/>
      <c r="T952" s="132"/>
      <c r="U952" s="132"/>
      <c r="V952" s="132"/>
      <c r="W952" s="132"/>
      <c r="X952" s="132"/>
      <c r="Y952" s="132"/>
      <c r="Z952" s="132"/>
    </row>
    <row r="953" ht="15.75" customHeight="1">
      <c r="A953" s="132"/>
      <c r="B953" s="132"/>
      <c r="C953" s="132"/>
      <c r="D953" s="132"/>
      <c r="E953" s="132"/>
      <c r="F953" s="132"/>
      <c r="G953" s="132"/>
      <c r="H953" s="132"/>
      <c r="I953" s="132"/>
      <c r="J953" s="132"/>
      <c r="K953" s="132"/>
      <c r="L953" s="132"/>
      <c r="M953" s="132"/>
      <c r="N953" s="132"/>
      <c r="O953" s="132"/>
      <c r="P953" s="132"/>
      <c r="Q953" s="132"/>
      <c r="R953" s="132"/>
      <c r="S953" s="132"/>
      <c r="T953" s="132"/>
      <c r="U953" s="132"/>
      <c r="V953" s="132"/>
      <c r="W953" s="132"/>
      <c r="X953" s="132"/>
      <c r="Y953" s="132"/>
      <c r="Z953" s="132"/>
    </row>
    <row r="954" ht="15.75" customHeight="1">
      <c r="A954" s="132"/>
      <c r="B954" s="132"/>
      <c r="C954" s="132"/>
      <c r="D954" s="132"/>
      <c r="E954" s="132"/>
      <c r="F954" s="132"/>
      <c r="G954" s="132"/>
      <c r="H954" s="132"/>
      <c r="I954" s="132"/>
      <c r="J954" s="132"/>
      <c r="K954" s="132"/>
      <c r="L954" s="132"/>
      <c r="M954" s="132"/>
      <c r="N954" s="132"/>
      <c r="O954" s="132"/>
      <c r="P954" s="132"/>
      <c r="Q954" s="132"/>
      <c r="R954" s="132"/>
      <c r="S954" s="132"/>
      <c r="T954" s="132"/>
      <c r="U954" s="132"/>
      <c r="V954" s="132"/>
      <c r="W954" s="132"/>
      <c r="X954" s="132"/>
      <c r="Y954" s="132"/>
      <c r="Z954" s="132"/>
    </row>
    <row r="955" ht="15.75" customHeight="1">
      <c r="A955" s="132"/>
      <c r="B955" s="132"/>
      <c r="C955" s="132"/>
      <c r="D955" s="132"/>
      <c r="E955" s="132"/>
      <c r="F955" s="132"/>
      <c r="G955" s="132"/>
      <c r="H955" s="132"/>
      <c r="I955" s="132"/>
      <c r="J955" s="132"/>
      <c r="K955" s="132"/>
      <c r="L955" s="132"/>
      <c r="M955" s="132"/>
      <c r="N955" s="132"/>
      <c r="O955" s="132"/>
      <c r="P955" s="132"/>
      <c r="Q955" s="132"/>
      <c r="R955" s="132"/>
      <c r="S955" s="132"/>
      <c r="T955" s="132"/>
      <c r="U955" s="132"/>
      <c r="V955" s="132"/>
      <c r="W955" s="132"/>
      <c r="X955" s="132"/>
      <c r="Y955" s="132"/>
      <c r="Z955" s="132"/>
    </row>
    <row r="956" ht="15.75" customHeight="1">
      <c r="A956" s="132"/>
      <c r="B956" s="132"/>
      <c r="C956" s="132"/>
      <c r="D956" s="132"/>
      <c r="E956" s="132"/>
      <c r="F956" s="132"/>
      <c r="G956" s="132"/>
      <c r="H956" s="132"/>
      <c r="I956" s="132"/>
      <c r="J956" s="132"/>
      <c r="K956" s="132"/>
      <c r="L956" s="132"/>
      <c r="M956" s="132"/>
      <c r="N956" s="132"/>
      <c r="O956" s="132"/>
      <c r="P956" s="132"/>
      <c r="Q956" s="132"/>
      <c r="R956" s="132"/>
      <c r="S956" s="132"/>
      <c r="T956" s="132"/>
      <c r="U956" s="132"/>
      <c r="V956" s="132"/>
      <c r="W956" s="132"/>
      <c r="X956" s="132"/>
      <c r="Y956" s="132"/>
      <c r="Z956" s="132"/>
    </row>
    <row r="957" ht="15.75" customHeight="1">
      <c r="A957" s="132"/>
      <c r="B957" s="132"/>
      <c r="C957" s="132"/>
      <c r="D957" s="132"/>
      <c r="E957" s="132"/>
      <c r="F957" s="132"/>
      <c r="G957" s="132"/>
      <c r="H957" s="132"/>
      <c r="I957" s="132"/>
      <c r="J957" s="132"/>
      <c r="K957" s="132"/>
      <c r="L957" s="132"/>
      <c r="M957" s="132"/>
      <c r="N957" s="132"/>
      <c r="O957" s="132"/>
      <c r="P957" s="132"/>
      <c r="Q957" s="132"/>
      <c r="R957" s="132"/>
      <c r="S957" s="132"/>
      <c r="T957" s="132"/>
      <c r="U957" s="132"/>
      <c r="V957" s="132"/>
      <c r="W957" s="132"/>
      <c r="X957" s="132"/>
      <c r="Y957" s="132"/>
      <c r="Z957" s="132"/>
    </row>
    <row r="958" ht="15.75" customHeight="1">
      <c r="A958" s="132"/>
      <c r="B958" s="132"/>
      <c r="C958" s="132"/>
      <c r="D958" s="132"/>
      <c r="E958" s="132"/>
      <c r="F958" s="132"/>
      <c r="G958" s="132"/>
      <c r="H958" s="132"/>
      <c r="I958" s="132"/>
      <c r="J958" s="132"/>
      <c r="K958" s="132"/>
      <c r="L958" s="132"/>
      <c r="M958" s="132"/>
      <c r="N958" s="132"/>
      <c r="O958" s="132"/>
      <c r="P958" s="132"/>
      <c r="Q958" s="132"/>
      <c r="R958" s="132"/>
      <c r="S958" s="132"/>
      <c r="T958" s="132"/>
      <c r="U958" s="132"/>
      <c r="V958" s="132"/>
      <c r="W958" s="132"/>
      <c r="X958" s="132"/>
      <c r="Y958" s="132"/>
      <c r="Z958" s="132"/>
    </row>
    <row r="959" ht="15.75" customHeight="1">
      <c r="A959" s="132"/>
      <c r="B959" s="132"/>
      <c r="C959" s="132"/>
      <c r="D959" s="132"/>
      <c r="E959" s="132"/>
      <c r="F959" s="132"/>
      <c r="G959" s="132"/>
      <c r="H959" s="132"/>
      <c r="I959" s="132"/>
      <c r="J959" s="132"/>
      <c r="K959" s="132"/>
      <c r="L959" s="132"/>
      <c r="M959" s="132"/>
      <c r="N959" s="132"/>
      <c r="O959" s="132"/>
      <c r="P959" s="132"/>
      <c r="Q959" s="132"/>
      <c r="R959" s="132"/>
      <c r="S959" s="132"/>
      <c r="T959" s="132"/>
      <c r="U959" s="132"/>
      <c r="V959" s="132"/>
      <c r="W959" s="132"/>
      <c r="X959" s="132"/>
      <c r="Y959" s="132"/>
      <c r="Z959" s="132"/>
    </row>
    <row r="960" ht="15.75" customHeight="1">
      <c r="A960" s="132"/>
      <c r="B960" s="132"/>
      <c r="C960" s="132"/>
      <c r="D960" s="132"/>
      <c r="E960" s="132"/>
      <c r="F960" s="132"/>
      <c r="G960" s="132"/>
      <c r="H960" s="132"/>
      <c r="I960" s="132"/>
      <c r="J960" s="132"/>
      <c r="K960" s="132"/>
      <c r="L960" s="132"/>
      <c r="M960" s="132"/>
      <c r="N960" s="132"/>
      <c r="O960" s="132"/>
      <c r="P960" s="132"/>
      <c r="Q960" s="132"/>
      <c r="R960" s="132"/>
      <c r="S960" s="132"/>
      <c r="T960" s="132"/>
      <c r="U960" s="132"/>
      <c r="V960" s="132"/>
      <c r="W960" s="132"/>
      <c r="X960" s="132"/>
      <c r="Y960" s="132"/>
      <c r="Z960" s="132"/>
    </row>
    <row r="961" ht="15.75" customHeight="1">
      <c r="A961" s="132"/>
      <c r="B961" s="132"/>
      <c r="C961" s="132"/>
      <c r="D961" s="132"/>
      <c r="E961" s="132"/>
      <c r="F961" s="132"/>
      <c r="G961" s="132"/>
      <c r="H961" s="132"/>
      <c r="I961" s="132"/>
      <c r="J961" s="132"/>
      <c r="K961" s="132"/>
      <c r="L961" s="132"/>
      <c r="M961" s="132"/>
      <c r="N961" s="132"/>
      <c r="O961" s="132"/>
      <c r="P961" s="132"/>
      <c r="Q961" s="132"/>
      <c r="R961" s="132"/>
      <c r="S961" s="132"/>
      <c r="T961" s="132"/>
      <c r="U961" s="132"/>
      <c r="V961" s="132"/>
      <c r="W961" s="132"/>
      <c r="X961" s="132"/>
      <c r="Y961" s="132"/>
      <c r="Z961" s="132"/>
    </row>
    <row r="962" ht="15.75" customHeight="1">
      <c r="A962" s="132"/>
      <c r="B962" s="132"/>
      <c r="C962" s="132"/>
      <c r="D962" s="132"/>
      <c r="E962" s="132"/>
      <c r="F962" s="132"/>
      <c r="G962" s="132"/>
      <c r="H962" s="132"/>
      <c r="I962" s="132"/>
      <c r="J962" s="132"/>
      <c r="K962" s="132"/>
      <c r="L962" s="132"/>
      <c r="M962" s="132"/>
      <c r="N962" s="132"/>
      <c r="O962" s="132"/>
      <c r="P962" s="132"/>
      <c r="Q962" s="132"/>
      <c r="R962" s="132"/>
      <c r="S962" s="132"/>
      <c r="T962" s="132"/>
      <c r="U962" s="132"/>
      <c r="V962" s="132"/>
      <c r="W962" s="132"/>
      <c r="X962" s="132"/>
      <c r="Y962" s="132"/>
      <c r="Z962" s="132"/>
    </row>
    <row r="963" ht="15.75" customHeight="1">
      <c r="A963" s="132"/>
      <c r="B963" s="132"/>
      <c r="C963" s="132"/>
      <c r="D963" s="132"/>
      <c r="E963" s="132"/>
      <c r="F963" s="132"/>
      <c r="G963" s="132"/>
      <c r="H963" s="132"/>
      <c r="I963" s="132"/>
      <c r="J963" s="132"/>
      <c r="K963" s="132"/>
      <c r="L963" s="132"/>
      <c r="M963" s="132"/>
      <c r="N963" s="132"/>
      <c r="O963" s="132"/>
      <c r="P963" s="132"/>
      <c r="Q963" s="132"/>
      <c r="R963" s="132"/>
      <c r="S963" s="132"/>
      <c r="T963" s="132"/>
      <c r="U963" s="132"/>
      <c r="V963" s="132"/>
      <c r="W963" s="132"/>
      <c r="X963" s="132"/>
      <c r="Y963" s="132"/>
      <c r="Z963" s="132"/>
    </row>
    <row r="964" ht="15.75" customHeight="1">
      <c r="A964" s="132"/>
      <c r="B964" s="132"/>
      <c r="C964" s="132"/>
      <c r="D964" s="132"/>
      <c r="E964" s="132"/>
      <c r="F964" s="132"/>
      <c r="G964" s="132"/>
      <c r="H964" s="132"/>
      <c r="I964" s="132"/>
      <c r="J964" s="132"/>
      <c r="K964" s="132"/>
      <c r="L964" s="132"/>
      <c r="M964" s="132"/>
      <c r="N964" s="132"/>
      <c r="O964" s="132"/>
      <c r="P964" s="132"/>
      <c r="Q964" s="132"/>
      <c r="R964" s="132"/>
      <c r="S964" s="132"/>
      <c r="T964" s="132"/>
      <c r="U964" s="132"/>
      <c r="V964" s="132"/>
      <c r="W964" s="132"/>
      <c r="X964" s="132"/>
      <c r="Y964" s="132"/>
      <c r="Z964" s="132"/>
    </row>
    <row r="965" ht="15.75" customHeight="1">
      <c r="A965" s="132"/>
      <c r="B965" s="132"/>
      <c r="C965" s="132"/>
      <c r="D965" s="132"/>
      <c r="E965" s="132"/>
      <c r="F965" s="132"/>
      <c r="G965" s="132"/>
      <c r="H965" s="132"/>
      <c r="I965" s="132"/>
      <c r="J965" s="132"/>
      <c r="K965" s="132"/>
      <c r="L965" s="132"/>
      <c r="M965" s="132"/>
      <c r="N965" s="132"/>
      <c r="O965" s="132"/>
      <c r="P965" s="132"/>
      <c r="Q965" s="132"/>
      <c r="R965" s="132"/>
      <c r="S965" s="132"/>
      <c r="T965" s="132"/>
      <c r="U965" s="132"/>
      <c r="V965" s="132"/>
      <c r="W965" s="132"/>
      <c r="X965" s="132"/>
      <c r="Y965" s="132"/>
      <c r="Z965" s="132"/>
    </row>
    <row r="966" ht="15.75" customHeight="1">
      <c r="A966" s="132"/>
      <c r="B966" s="132"/>
      <c r="C966" s="132"/>
      <c r="D966" s="132"/>
      <c r="E966" s="132"/>
      <c r="F966" s="132"/>
      <c r="G966" s="132"/>
      <c r="H966" s="132"/>
      <c r="I966" s="132"/>
      <c r="J966" s="132"/>
      <c r="K966" s="132"/>
      <c r="L966" s="132"/>
      <c r="M966" s="132"/>
      <c r="N966" s="132"/>
      <c r="O966" s="132"/>
      <c r="P966" s="132"/>
      <c r="Q966" s="132"/>
      <c r="R966" s="132"/>
      <c r="S966" s="132"/>
      <c r="T966" s="132"/>
      <c r="U966" s="132"/>
      <c r="V966" s="132"/>
      <c r="W966" s="132"/>
      <c r="X966" s="132"/>
      <c r="Y966" s="132"/>
      <c r="Z966" s="132"/>
    </row>
    <row r="967" ht="15.75" customHeight="1">
      <c r="A967" s="132"/>
      <c r="B967" s="132"/>
      <c r="C967" s="132"/>
      <c r="D967" s="132"/>
      <c r="E967" s="132"/>
      <c r="F967" s="132"/>
      <c r="G967" s="132"/>
      <c r="H967" s="132"/>
      <c r="I967" s="132"/>
      <c r="J967" s="132"/>
      <c r="K967" s="132"/>
      <c r="L967" s="132"/>
      <c r="M967" s="132"/>
      <c r="N967" s="132"/>
      <c r="O967" s="132"/>
      <c r="P967" s="132"/>
      <c r="Q967" s="132"/>
      <c r="R967" s="132"/>
      <c r="S967" s="132"/>
      <c r="T967" s="132"/>
      <c r="U967" s="132"/>
      <c r="V967" s="132"/>
      <c r="W967" s="132"/>
      <c r="X967" s="132"/>
      <c r="Y967" s="132"/>
      <c r="Z967" s="132"/>
    </row>
    <row r="968" ht="15.75" customHeight="1">
      <c r="A968" s="132"/>
      <c r="B968" s="132"/>
      <c r="C968" s="132"/>
      <c r="D968" s="132"/>
      <c r="E968" s="132"/>
      <c r="F968" s="132"/>
      <c r="G968" s="132"/>
      <c r="H968" s="132"/>
      <c r="I968" s="132"/>
      <c r="J968" s="132"/>
      <c r="K968" s="132"/>
      <c r="L968" s="132"/>
      <c r="M968" s="132"/>
      <c r="N968" s="132"/>
      <c r="O968" s="132"/>
      <c r="P968" s="132"/>
      <c r="Q968" s="132"/>
      <c r="R968" s="132"/>
      <c r="S968" s="132"/>
      <c r="T968" s="132"/>
      <c r="U968" s="132"/>
      <c r="V968" s="132"/>
      <c r="W968" s="132"/>
      <c r="X968" s="132"/>
      <c r="Y968" s="132"/>
      <c r="Z968" s="132"/>
    </row>
    <row r="969" ht="15.75" customHeight="1">
      <c r="A969" s="132"/>
      <c r="B969" s="132"/>
      <c r="C969" s="132"/>
      <c r="D969" s="132"/>
      <c r="E969" s="132"/>
      <c r="F969" s="132"/>
      <c r="G969" s="132"/>
      <c r="H969" s="132"/>
      <c r="I969" s="132"/>
      <c r="J969" s="132"/>
      <c r="K969" s="132"/>
      <c r="L969" s="132"/>
      <c r="M969" s="132"/>
      <c r="N969" s="132"/>
      <c r="O969" s="132"/>
      <c r="P969" s="132"/>
      <c r="Q969" s="132"/>
      <c r="R969" s="132"/>
      <c r="S969" s="132"/>
      <c r="T969" s="132"/>
      <c r="U969" s="132"/>
      <c r="V969" s="132"/>
      <c r="W969" s="132"/>
      <c r="X969" s="132"/>
      <c r="Y969" s="132"/>
      <c r="Z969" s="132"/>
    </row>
    <row r="970" ht="15.75" customHeight="1">
      <c r="A970" s="132"/>
      <c r="B970" s="132"/>
      <c r="C970" s="132"/>
      <c r="D970" s="132"/>
      <c r="E970" s="132"/>
      <c r="F970" s="132"/>
      <c r="G970" s="132"/>
      <c r="H970" s="132"/>
      <c r="I970" s="132"/>
      <c r="J970" s="132"/>
      <c r="K970" s="132"/>
      <c r="L970" s="132"/>
      <c r="M970" s="132"/>
      <c r="N970" s="132"/>
      <c r="O970" s="132"/>
      <c r="P970" s="132"/>
      <c r="Q970" s="132"/>
      <c r="R970" s="132"/>
      <c r="S970" s="132"/>
      <c r="T970" s="132"/>
      <c r="U970" s="132"/>
      <c r="V970" s="132"/>
      <c r="W970" s="132"/>
      <c r="X970" s="132"/>
      <c r="Y970" s="132"/>
      <c r="Z970" s="132"/>
    </row>
    <row r="971" ht="15.75" customHeight="1">
      <c r="A971" s="132"/>
      <c r="B971" s="132"/>
      <c r="C971" s="132"/>
      <c r="D971" s="132"/>
      <c r="E971" s="132"/>
      <c r="F971" s="132"/>
      <c r="G971" s="132"/>
      <c r="H971" s="132"/>
      <c r="I971" s="132"/>
      <c r="J971" s="132"/>
      <c r="K971" s="132"/>
      <c r="L971" s="132"/>
      <c r="M971" s="132"/>
      <c r="N971" s="132"/>
      <c r="O971" s="132"/>
      <c r="P971" s="132"/>
      <c r="Q971" s="132"/>
      <c r="R971" s="132"/>
      <c r="S971" s="132"/>
      <c r="T971" s="132"/>
      <c r="U971" s="132"/>
      <c r="V971" s="132"/>
      <c r="W971" s="132"/>
      <c r="X971" s="132"/>
      <c r="Y971" s="132"/>
      <c r="Z971" s="132"/>
    </row>
    <row r="972" ht="15.75" customHeight="1">
      <c r="A972" s="132"/>
      <c r="B972" s="132"/>
      <c r="C972" s="132"/>
      <c r="D972" s="132"/>
      <c r="E972" s="132"/>
      <c r="F972" s="132"/>
      <c r="G972" s="132"/>
      <c r="H972" s="132"/>
      <c r="I972" s="132"/>
      <c r="J972" s="132"/>
      <c r="K972" s="132"/>
      <c r="L972" s="132"/>
      <c r="M972" s="132"/>
      <c r="N972" s="132"/>
      <c r="O972" s="132"/>
      <c r="P972" s="132"/>
      <c r="Q972" s="132"/>
      <c r="R972" s="132"/>
      <c r="S972" s="132"/>
      <c r="T972" s="132"/>
      <c r="U972" s="132"/>
      <c r="V972" s="132"/>
      <c r="W972" s="132"/>
      <c r="X972" s="132"/>
      <c r="Y972" s="132"/>
      <c r="Z972" s="132"/>
    </row>
    <row r="973" ht="15.75" customHeight="1">
      <c r="A973" s="132"/>
      <c r="B973" s="132"/>
      <c r="C973" s="132"/>
      <c r="D973" s="132"/>
      <c r="E973" s="132"/>
      <c r="F973" s="132"/>
      <c r="G973" s="132"/>
      <c r="H973" s="132"/>
      <c r="I973" s="132"/>
      <c r="J973" s="132"/>
      <c r="K973" s="132"/>
      <c r="L973" s="132"/>
      <c r="M973" s="132"/>
      <c r="N973" s="132"/>
      <c r="O973" s="132"/>
      <c r="P973" s="132"/>
      <c r="Q973" s="132"/>
      <c r="R973" s="132"/>
      <c r="S973" s="132"/>
      <c r="T973" s="132"/>
      <c r="U973" s="132"/>
      <c r="V973" s="132"/>
      <c r="W973" s="132"/>
      <c r="X973" s="132"/>
      <c r="Y973" s="132"/>
      <c r="Z973" s="132"/>
    </row>
    <row r="974" ht="15.75" customHeight="1">
      <c r="A974" s="132"/>
      <c r="B974" s="132"/>
      <c r="C974" s="132"/>
      <c r="D974" s="132"/>
      <c r="E974" s="132"/>
      <c r="F974" s="132"/>
      <c r="G974" s="132"/>
      <c r="H974" s="132"/>
      <c r="I974" s="132"/>
      <c r="J974" s="132"/>
      <c r="K974" s="132"/>
      <c r="L974" s="132"/>
      <c r="M974" s="132"/>
      <c r="N974" s="132"/>
      <c r="O974" s="132"/>
      <c r="P974" s="132"/>
      <c r="Q974" s="132"/>
      <c r="R974" s="132"/>
      <c r="S974" s="132"/>
      <c r="T974" s="132"/>
      <c r="U974" s="132"/>
      <c r="V974" s="132"/>
      <c r="W974" s="132"/>
      <c r="X974" s="132"/>
      <c r="Y974" s="132"/>
      <c r="Z974" s="132"/>
    </row>
    <row r="975" ht="15.75" customHeight="1">
      <c r="A975" s="132"/>
      <c r="B975" s="132"/>
      <c r="C975" s="132"/>
      <c r="D975" s="132"/>
      <c r="E975" s="132"/>
      <c r="F975" s="132"/>
      <c r="G975" s="132"/>
      <c r="H975" s="132"/>
      <c r="I975" s="132"/>
      <c r="J975" s="132"/>
      <c r="K975" s="132"/>
      <c r="L975" s="132"/>
      <c r="M975" s="132"/>
      <c r="N975" s="132"/>
      <c r="O975" s="132"/>
      <c r="P975" s="132"/>
      <c r="Q975" s="132"/>
      <c r="R975" s="132"/>
      <c r="S975" s="132"/>
      <c r="T975" s="132"/>
      <c r="U975" s="132"/>
      <c r="V975" s="132"/>
      <c r="W975" s="132"/>
      <c r="X975" s="132"/>
      <c r="Y975" s="132"/>
      <c r="Z975" s="132"/>
    </row>
    <row r="976" ht="15.75" customHeight="1">
      <c r="A976" s="132"/>
      <c r="B976" s="132"/>
      <c r="C976" s="132"/>
      <c r="D976" s="132"/>
      <c r="E976" s="132"/>
      <c r="F976" s="132"/>
      <c r="G976" s="132"/>
      <c r="H976" s="132"/>
      <c r="I976" s="132"/>
      <c r="J976" s="132"/>
      <c r="K976" s="132"/>
      <c r="L976" s="132"/>
      <c r="M976" s="132"/>
      <c r="N976" s="132"/>
      <c r="O976" s="132"/>
      <c r="P976" s="132"/>
      <c r="Q976" s="132"/>
      <c r="R976" s="132"/>
      <c r="S976" s="132"/>
      <c r="T976" s="132"/>
      <c r="U976" s="132"/>
      <c r="V976" s="132"/>
      <c r="W976" s="132"/>
      <c r="X976" s="132"/>
      <c r="Y976" s="132"/>
      <c r="Z976" s="132"/>
    </row>
    <row r="977" ht="15.75" customHeight="1">
      <c r="A977" s="132"/>
      <c r="B977" s="132"/>
      <c r="C977" s="132"/>
      <c r="D977" s="132"/>
      <c r="E977" s="132"/>
      <c r="F977" s="132"/>
      <c r="G977" s="132"/>
      <c r="H977" s="132"/>
      <c r="I977" s="132"/>
      <c r="J977" s="132"/>
      <c r="K977" s="132"/>
      <c r="L977" s="132"/>
      <c r="M977" s="132"/>
      <c r="N977" s="132"/>
      <c r="O977" s="132"/>
      <c r="P977" s="132"/>
      <c r="Q977" s="132"/>
      <c r="R977" s="132"/>
      <c r="S977" s="132"/>
      <c r="T977" s="132"/>
      <c r="U977" s="132"/>
      <c r="V977" s="132"/>
      <c r="W977" s="132"/>
      <c r="X977" s="132"/>
      <c r="Y977" s="132"/>
      <c r="Z977" s="132"/>
    </row>
    <row r="978" ht="15.75" customHeight="1">
      <c r="A978" s="132"/>
      <c r="B978" s="132"/>
      <c r="C978" s="132"/>
      <c r="D978" s="132"/>
      <c r="E978" s="132"/>
      <c r="F978" s="132"/>
      <c r="G978" s="132"/>
      <c r="H978" s="132"/>
      <c r="I978" s="132"/>
      <c r="J978" s="132"/>
      <c r="K978" s="132"/>
      <c r="L978" s="132"/>
      <c r="M978" s="132"/>
      <c r="N978" s="132"/>
      <c r="O978" s="132"/>
      <c r="P978" s="132"/>
      <c r="Q978" s="132"/>
      <c r="R978" s="132"/>
      <c r="S978" s="132"/>
      <c r="T978" s="132"/>
      <c r="U978" s="132"/>
      <c r="V978" s="132"/>
      <c r="W978" s="132"/>
      <c r="X978" s="132"/>
      <c r="Y978" s="132"/>
      <c r="Z978" s="132"/>
    </row>
    <row r="979" ht="15.75" customHeight="1">
      <c r="A979" s="132"/>
      <c r="B979" s="132"/>
      <c r="C979" s="132"/>
      <c r="D979" s="132"/>
      <c r="E979" s="132"/>
      <c r="F979" s="132"/>
      <c r="G979" s="132"/>
      <c r="H979" s="132"/>
      <c r="I979" s="132"/>
      <c r="J979" s="132"/>
      <c r="K979" s="132"/>
      <c r="L979" s="132"/>
      <c r="M979" s="132"/>
      <c r="N979" s="132"/>
      <c r="O979" s="132"/>
      <c r="P979" s="132"/>
      <c r="Q979" s="132"/>
      <c r="R979" s="132"/>
      <c r="S979" s="132"/>
      <c r="T979" s="132"/>
      <c r="U979" s="132"/>
      <c r="V979" s="132"/>
      <c r="W979" s="132"/>
      <c r="X979" s="132"/>
      <c r="Y979" s="132"/>
      <c r="Z979" s="132"/>
    </row>
    <row r="980" ht="15.75" customHeight="1">
      <c r="A980" s="132"/>
      <c r="B980" s="132"/>
      <c r="C980" s="132"/>
      <c r="D980" s="132"/>
      <c r="E980" s="132"/>
      <c r="F980" s="132"/>
      <c r="G980" s="132"/>
      <c r="H980" s="132"/>
      <c r="I980" s="132"/>
      <c r="J980" s="132"/>
      <c r="K980" s="132"/>
      <c r="L980" s="132"/>
      <c r="M980" s="132"/>
      <c r="N980" s="132"/>
      <c r="O980" s="132"/>
      <c r="P980" s="132"/>
      <c r="Q980" s="132"/>
      <c r="R980" s="132"/>
      <c r="S980" s="132"/>
      <c r="T980" s="132"/>
      <c r="U980" s="132"/>
      <c r="V980" s="132"/>
      <c r="W980" s="132"/>
      <c r="X980" s="132"/>
      <c r="Y980" s="132"/>
      <c r="Z980" s="132"/>
    </row>
    <row r="981" ht="15.75" customHeight="1">
      <c r="A981" s="132"/>
      <c r="B981" s="132"/>
      <c r="C981" s="132"/>
      <c r="D981" s="132"/>
      <c r="E981" s="132"/>
      <c r="F981" s="132"/>
      <c r="G981" s="132"/>
      <c r="H981" s="132"/>
      <c r="I981" s="132"/>
      <c r="J981" s="132"/>
      <c r="K981" s="132"/>
      <c r="L981" s="132"/>
      <c r="M981" s="132"/>
      <c r="N981" s="132"/>
      <c r="O981" s="132"/>
      <c r="P981" s="132"/>
      <c r="Q981" s="132"/>
      <c r="R981" s="132"/>
      <c r="S981" s="132"/>
      <c r="T981" s="132"/>
      <c r="U981" s="132"/>
      <c r="V981" s="132"/>
      <c r="W981" s="132"/>
      <c r="X981" s="132"/>
      <c r="Y981" s="132"/>
      <c r="Z981" s="132"/>
    </row>
    <row r="982" ht="15.75" customHeight="1">
      <c r="A982" s="132"/>
      <c r="B982" s="132"/>
      <c r="C982" s="132"/>
      <c r="D982" s="132"/>
      <c r="E982" s="132"/>
      <c r="F982" s="132"/>
      <c r="G982" s="132"/>
      <c r="H982" s="132"/>
      <c r="I982" s="132"/>
      <c r="J982" s="132"/>
      <c r="K982" s="132"/>
      <c r="L982" s="132"/>
      <c r="M982" s="132"/>
      <c r="N982" s="132"/>
      <c r="O982" s="132"/>
      <c r="P982" s="132"/>
      <c r="Q982" s="132"/>
      <c r="R982" s="132"/>
      <c r="S982" s="132"/>
      <c r="T982" s="132"/>
      <c r="U982" s="132"/>
      <c r="V982" s="132"/>
      <c r="W982" s="132"/>
      <c r="X982" s="132"/>
      <c r="Y982" s="132"/>
      <c r="Z982" s="132"/>
    </row>
    <row r="983" ht="15.75" customHeight="1">
      <c r="A983" s="132"/>
      <c r="B983" s="132"/>
      <c r="C983" s="132"/>
      <c r="D983" s="132"/>
      <c r="E983" s="132"/>
      <c r="F983" s="132"/>
      <c r="G983" s="132"/>
      <c r="H983" s="132"/>
      <c r="I983" s="132"/>
      <c r="J983" s="132"/>
      <c r="K983" s="132"/>
      <c r="L983" s="132"/>
      <c r="M983" s="132"/>
      <c r="N983" s="132"/>
      <c r="O983" s="132"/>
      <c r="P983" s="132"/>
      <c r="Q983" s="132"/>
      <c r="R983" s="132"/>
      <c r="S983" s="132"/>
      <c r="T983" s="132"/>
      <c r="U983" s="132"/>
      <c r="V983" s="132"/>
      <c r="W983" s="132"/>
      <c r="X983" s="132"/>
      <c r="Y983" s="132"/>
      <c r="Z983" s="132"/>
    </row>
    <row r="984" ht="15.75" customHeight="1">
      <c r="A984" s="132"/>
      <c r="B984" s="132"/>
      <c r="C984" s="132"/>
      <c r="D984" s="132"/>
      <c r="E984" s="132"/>
      <c r="F984" s="132"/>
      <c r="G984" s="132"/>
      <c r="H984" s="132"/>
      <c r="I984" s="132"/>
      <c r="J984" s="132"/>
      <c r="K984" s="132"/>
      <c r="L984" s="132"/>
      <c r="M984" s="132"/>
      <c r="N984" s="132"/>
      <c r="O984" s="132"/>
      <c r="P984" s="132"/>
      <c r="Q984" s="132"/>
      <c r="R984" s="132"/>
      <c r="S984" s="132"/>
      <c r="T984" s="132"/>
      <c r="U984" s="132"/>
      <c r="V984" s="132"/>
      <c r="W984" s="132"/>
      <c r="X984" s="132"/>
      <c r="Y984" s="132"/>
      <c r="Z984" s="132"/>
    </row>
    <row r="985" ht="15.75" customHeight="1">
      <c r="A985" s="132"/>
      <c r="B985" s="132"/>
      <c r="C985" s="132"/>
      <c r="D985" s="132"/>
      <c r="E985" s="132"/>
      <c r="F985" s="132"/>
      <c r="G985" s="132"/>
      <c r="H985" s="132"/>
      <c r="I985" s="132"/>
      <c r="J985" s="132"/>
      <c r="K985" s="132"/>
      <c r="L985" s="132"/>
      <c r="M985" s="132"/>
      <c r="N985" s="132"/>
      <c r="O985" s="132"/>
      <c r="P985" s="132"/>
      <c r="Q985" s="132"/>
      <c r="R985" s="132"/>
      <c r="S985" s="132"/>
      <c r="T985" s="132"/>
      <c r="U985" s="132"/>
      <c r="V985" s="132"/>
      <c r="W985" s="132"/>
      <c r="X985" s="132"/>
      <c r="Y985" s="132"/>
      <c r="Z985" s="132"/>
    </row>
    <row r="986" ht="15.75" customHeight="1">
      <c r="A986" s="132"/>
      <c r="B986" s="132"/>
      <c r="C986" s="132"/>
      <c r="D986" s="132"/>
      <c r="E986" s="132"/>
      <c r="F986" s="132"/>
      <c r="G986" s="132"/>
      <c r="H986" s="132"/>
      <c r="I986" s="132"/>
      <c r="J986" s="132"/>
      <c r="K986" s="132"/>
      <c r="L986" s="132"/>
      <c r="M986" s="132"/>
      <c r="N986" s="132"/>
      <c r="O986" s="132"/>
      <c r="P986" s="132"/>
      <c r="Q986" s="132"/>
      <c r="R986" s="132"/>
      <c r="S986" s="132"/>
      <c r="T986" s="132"/>
      <c r="U986" s="132"/>
      <c r="V986" s="132"/>
      <c r="W986" s="132"/>
      <c r="X986" s="132"/>
      <c r="Y986" s="132"/>
      <c r="Z986" s="132"/>
    </row>
    <row r="987" ht="15.75" customHeight="1">
      <c r="A987" s="132"/>
      <c r="B987" s="132"/>
      <c r="C987" s="132"/>
      <c r="D987" s="132"/>
      <c r="E987" s="132"/>
      <c r="F987" s="132"/>
      <c r="G987" s="132"/>
      <c r="H987" s="132"/>
      <c r="I987" s="132"/>
      <c r="J987" s="132"/>
      <c r="K987" s="132"/>
      <c r="L987" s="132"/>
      <c r="M987" s="132"/>
      <c r="N987" s="132"/>
      <c r="O987" s="132"/>
      <c r="P987" s="132"/>
      <c r="Q987" s="132"/>
      <c r="R987" s="132"/>
      <c r="S987" s="132"/>
      <c r="T987" s="132"/>
      <c r="U987" s="132"/>
      <c r="V987" s="132"/>
      <c r="W987" s="132"/>
      <c r="X987" s="132"/>
      <c r="Y987" s="132"/>
      <c r="Z987" s="132"/>
    </row>
    <row r="988" ht="15.75" customHeight="1">
      <c r="A988" s="132"/>
      <c r="B988" s="132"/>
      <c r="C988" s="132"/>
      <c r="D988" s="132"/>
      <c r="E988" s="132"/>
      <c r="F988" s="132"/>
      <c r="G988" s="132"/>
      <c r="H988" s="132"/>
      <c r="I988" s="132"/>
      <c r="J988" s="132"/>
      <c r="K988" s="132"/>
      <c r="L988" s="132"/>
      <c r="M988" s="132"/>
      <c r="N988" s="132"/>
      <c r="O988" s="132"/>
      <c r="P988" s="132"/>
      <c r="Q988" s="132"/>
      <c r="R988" s="132"/>
      <c r="S988" s="132"/>
      <c r="T988" s="132"/>
      <c r="U988" s="132"/>
      <c r="V988" s="132"/>
      <c r="W988" s="132"/>
      <c r="X988" s="132"/>
      <c r="Y988" s="132"/>
      <c r="Z988" s="132"/>
    </row>
    <row r="989" ht="15.75" customHeight="1">
      <c r="A989" s="132"/>
      <c r="B989" s="132"/>
      <c r="C989" s="132"/>
      <c r="D989" s="132"/>
      <c r="E989" s="132"/>
      <c r="F989" s="132"/>
      <c r="G989" s="132"/>
      <c r="H989" s="132"/>
      <c r="I989" s="132"/>
      <c r="J989" s="132"/>
      <c r="K989" s="132"/>
      <c r="L989" s="132"/>
      <c r="M989" s="132"/>
      <c r="N989" s="132"/>
      <c r="O989" s="132"/>
      <c r="P989" s="132"/>
      <c r="Q989" s="132"/>
      <c r="R989" s="132"/>
      <c r="S989" s="132"/>
      <c r="T989" s="132"/>
      <c r="U989" s="132"/>
      <c r="V989" s="132"/>
      <c r="W989" s="132"/>
      <c r="X989" s="132"/>
      <c r="Y989" s="132"/>
      <c r="Z989" s="132"/>
    </row>
    <row r="990" ht="15.75" customHeight="1">
      <c r="A990" s="132"/>
      <c r="B990" s="132"/>
      <c r="C990" s="132"/>
      <c r="D990" s="132"/>
      <c r="E990" s="132"/>
      <c r="F990" s="132"/>
      <c r="G990" s="132"/>
      <c r="H990" s="132"/>
      <c r="I990" s="132"/>
      <c r="J990" s="132"/>
      <c r="K990" s="132"/>
      <c r="L990" s="132"/>
      <c r="M990" s="132"/>
      <c r="N990" s="132"/>
      <c r="O990" s="132"/>
      <c r="P990" s="132"/>
      <c r="Q990" s="132"/>
      <c r="R990" s="132"/>
      <c r="S990" s="132"/>
      <c r="T990" s="132"/>
      <c r="U990" s="132"/>
      <c r="V990" s="132"/>
      <c r="W990" s="132"/>
      <c r="X990" s="132"/>
      <c r="Y990" s="132"/>
      <c r="Z990" s="132"/>
    </row>
    <row r="991" ht="15.75" customHeight="1">
      <c r="A991" s="132"/>
      <c r="B991" s="132"/>
      <c r="C991" s="132"/>
      <c r="D991" s="132"/>
      <c r="E991" s="132"/>
      <c r="F991" s="132"/>
      <c r="G991" s="132"/>
      <c r="H991" s="132"/>
      <c r="I991" s="132"/>
      <c r="J991" s="132"/>
      <c r="K991" s="132"/>
      <c r="L991" s="132"/>
      <c r="M991" s="132"/>
      <c r="N991" s="132"/>
      <c r="O991" s="132"/>
      <c r="P991" s="132"/>
      <c r="Q991" s="132"/>
      <c r="R991" s="132"/>
      <c r="S991" s="132"/>
      <c r="T991" s="132"/>
      <c r="U991" s="132"/>
      <c r="V991" s="132"/>
      <c r="W991" s="132"/>
      <c r="X991" s="132"/>
      <c r="Y991" s="132"/>
      <c r="Z991" s="132"/>
    </row>
    <row r="992" ht="15.75" customHeight="1">
      <c r="A992" s="132"/>
      <c r="B992" s="132"/>
      <c r="C992" s="132"/>
      <c r="D992" s="132"/>
      <c r="E992" s="132"/>
      <c r="F992" s="132"/>
      <c r="G992" s="132"/>
      <c r="H992" s="132"/>
      <c r="I992" s="132"/>
      <c r="J992" s="132"/>
      <c r="K992" s="132"/>
      <c r="L992" s="132"/>
      <c r="M992" s="132"/>
      <c r="N992" s="132"/>
      <c r="O992" s="132"/>
      <c r="P992" s="132"/>
      <c r="Q992" s="132"/>
      <c r="R992" s="132"/>
      <c r="S992" s="132"/>
      <c r="T992" s="132"/>
      <c r="U992" s="132"/>
      <c r="V992" s="132"/>
      <c r="W992" s="132"/>
      <c r="X992" s="132"/>
      <c r="Y992" s="132"/>
      <c r="Z992" s="132"/>
    </row>
    <row r="993" ht="15.75" customHeight="1">
      <c r="A993" s="132"/>
      <c r="B993" s="132"/>
      <c r="C993" s="132"/>
      <c r="D993" s="132"/>
      <c r="E993" s="132"/>
      <c r="F993" s="132"/>
      <c r="G993" s="132"/>
      <c r="H993" s="132"/>
      <c r="I993" s="132"/>
      <c r="J993" s="132"/>
      <c r="K993" s="132"/>
      <c r="L993" s="132"/>
      <c r="M993" s="132"/>
      <c r="N993" s="132"/>
      <c r="O993" s="132"/>
      <c r="P993" s="132"/>
      <c r="Q993" s="132"/>
      <c r="R993" s="132"/>
      <c r="S993" s="132"/>
      <c r="T993" s="132"/>
      <c r="U993" s="132"/>
      <c r="V993" s="132"/>
      <c r="W993" s="132"/>
      <c r="X993" s="132"/>
      <c r="Y993" s="132"/>
      <c r="Z993" s="132"/>
    </row>
    <row r="994" ht="15.75" customHeight="1">
      <c r="A994" s="132"/>
      <c r="B994" s="132"/>
      <c r="C994" s="132"/>
      <c r="D994" s="132"/>
      <c r="E994" s="132"/>
      <c r="F994" s="132"/>
      <c r="G994" s="132"/>
      <c r="H994" s="132"/>
      <c r="I994" s="132"/>
      <c r="J994" s="132"/>
      <c r="K994" s="132"/>
      <c r="L994" s="132"/>
      <c r="M994" s="132"/>
      <c r="N994" s="132"/>
      <c r="O994" s="132"/>
      <c r="P994" s="132"/>
      <c r="Q994" s="132"/>
      <c r="R994" s="132"/>
      <c r="S994" s="132"/>
      <c r="T994" s="132"/>
      <c r="U994" s="132"/>
      <c r="V994" s="132"/>
      <c r="W994" s="132"/>
      <c r="X994" s="132"/>
      <c r="Y994" s="132"/>
      <c r="Z994" s="132"/>
    </row>
    <row r="995" ht="15.75" customHeight="1">
      <c r="A995" s="132"/>
      <c r="B995" s="132"/>
      <c r="C995" s="132"/>
      <c r="D995" s="132"/>
      <c r="E995" s="132"/>
      <c r="F995" s="132"/>
      <c r="G995" s="132"/>
      <c r="H995" s="132"/>
      <c r="I995" s="132"/>
      <c r="J995" s="132"/>
      <c r="K995" s="132"/>
      <c r="L995" s="132"/>
      <c r="M995" s="132"/>
      <c r="N995" s="132"/>
      <c r="O995" s="132"/>
      <c r="P995" s="132"/>
      <c r="Q995" s="132"/>
      <c r="R995" s="132"/>
      <c r="S995" s="132"/>
      <c r="T995" s="132"/>
      <c r="U995" s="132"/>
      <c r="V995" s="132"/>
      <c r="W995" s="132"/>
      <c r="X995" s="132"/>
      <c r="Y995" s="132"/>
      <c r="Z995" s="132"/>
    </row>
    <row r="996" ht="15.75" customHeight="1">
      <c r="A996" s="132"/>
      <c r="B996" s="132"/>
      <c r="C996" s="132"/>
      <c r="D996" s="132"/>
      <c r="E996" s="132"/>
      <c r="F996" s="132"/>
      <c r="G996" s="132"/>
      <c r="H996" s="132"/>
      <c r="I996" s="132"/>
      <c r="J996" s="132"/>
      <c r="K996" s="132"/>
      <c r="L996" s="132"/>
      <c r="M996" s="132"/>
      <c r="N996" s="132"/>
      <c r="O996" s="132"/>
      <c r="P996" s="132"/>
      <c r="Q996" s="132"/>
      <c r="R996" s="132"/>
      <c r="S996" s="132"/>
      <c r="T996" s="132"/>
      <c r="U996" s="132"/>
      <c r="V996" s="132"/>
      <c r="W996" s="132"/>
      <c r="X996" s="132"/>
      <c r="Y996" s="132"/>
      <c r="Z996" s="132"/>
    </row>
    <row r="997" ht="15.75" customHeight="1">
      <c r="A997" s="132"/>
      <c r="B997" s="132"/>
      <c r="C997" s="132"/>
      <c r="D997" s="132"/>
      <c r="E997" s="132"/>
      <c r="F997" s="132"/>
      <c r="G997" s="132"/>
      <c r="H997" s="132"/>
      <c r="I997" s="132"/>
      <c r="J997" s="132"/>
      <c r="K997" s="132"/>
      <c r="L997" s="132"/>
      <c r="M997" s="132"/>
      <c r="N997" s="132"/>
      <c r="O997" s="132"/>
      <c r="P997" s="132"/>
      <c r="Q997" s="132"/>
      <c r="R997" s="132"/>
      <c r="S997" s="132"/>
      <c r="T997" s="132"/>
      <c r="U997" s="132"/>
      <c r="V997" s="132"/>
      <c r="W997" s="132"/>
      <c r="X997" s="132"/>
      <c r="Y997" s="132"/>
      <c r="Z997" s="132"/>
    </row>
    <row r="998" ht="15.75" customHeight="1">
      <c r="A998" s="132"/>
      <c r="B998" s="132"/>
      <c r="C998" s="132"/>
      <c r="D998" s="132"/>
      <c r="E998" s="132"/>
      <c r="F998" s="132"/>
      <c r="G998" s="132"/>
      <c r="H998" s="132"/>
      <c r="I998" s="132"/>
      <c r="J998" s="132"/>
      <c r="K998" s="132"/>
      <c r="L998" s="132"/>
      <c r="M998" s="132"/>
      <c r="N998" s="132"/>
      <c r="O998" s="132"/>
      <c r="P998" s="132"/>
      <c r="Q998" s="132"/>
      <c r="R998" s="132"/>
      <c r="S998" s="132"/>
      <c r="T998" s="132"/>
      <c r="U998" s="132"/>
      <c r="V998" s="132"/>
      <c r="W998" s="132"/>
      <c r="X998" s="132"/>
      <c r="Y998" s="132"/>
      <c r="Z998" s="132"/>
    </row>
    <row r="999" ht="15.75" customHeight="1">
      <c r="A999" s="132"/>
      <c r="B999" s="132"/>
      <c r="C999" s="132"/>
      <c r="D999" s="132"/>
      <c r="E999" s="132"/>
      <c r="F999" s="132"/>
      <c r="G999" s="132"/>
      <c r="H999" s="132"/>
      <c r="I999" s="132"/>
      <c r="J999" s="132"/>
      <c r="K999" s="132"/>
      <c r="L999" s="132"/>
      <c r="M999" s="132"/>
      <c r="N999" s="132"/>
      <c r="O999" s="132"/>
      <c r="P999" s="132"/>
      <c r="Q999" s="132"/>
      <c r="R999" s="132"/>
      <c r="S999" s="132"/>
      <c r="T999" s="132"/>
      <c r="U999" s="132"/>
      <c r="V999" s="132"/>
      <c r="W999" s="132"/>
      <c r="X999" s="132"/>
      <c r="Y999" s="132"/>
      <c r="Z999" s="132"/>
    </row>
    <row r="1000" ht="15.75" customHeight="1">
      <c r="A1000" s="132"/>
      <c r="B1000" s="132"/>
      <c r="C1000" s="132"/>
      <c r="D1000" s="132"/>
      <c r="E1000" s="132"/>
      <c r="F1000" s="132"/>
      <c r="G1000" s="132"/>
      <c r="H1000" s="132"/>
      <c r="I1000" s="132"/>
      <c r="J1000" s="132"/>
      <c r="K1000" s="132"/>
      <c r="L1000" s="132"/>
      <c r="M1000" s="132"/>
      <c r="N1000" s="132"/>
      <c r="O1000" s="132"/>
      <c r="P1000" s="132"/>
      <c r="Q1000" s="132"/>
      <c r="R1000" s="132"/>
      <c r="S1000" s="132"/>
      <c r="T1000" s="132"/>
      <c r="U1000" s="132"/>
      <c r="V1000" s="132"/>
      <c r="W1000" s="132"/>
      <c r="X1000" s="132"/>
      <c r="Y1000" s="132"/>
      <c r="Z1000" s="132"/>
    </row>
  </sheetData>
  <mergeCells count="7">
    <mergeCell ref="C2:F2"/>
    <mergeCell ref="C33:D33"/>
    <mergeCell ref="E33:G33"/>
    <mergeCell ref="C34:D34"/>
    <mergeCell ref="E34:F34"/>
    <mergeCell ref="C35:D35"/>
    <mergeCell ref="E35:F3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