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gPLC0Ss3uBBix/cWxCc8MoPSq4Q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7">
      <text>
        <t xml:space="preserve">======
ID#AAAAhIUDA5o
    (2022-09-29 14:45:27)
Realiza Tratamiento en el periodo con fármacos antiparasitarios con acción sobre ambos estadios</t>
      </text>
    </comment>
    <comment authorId="0" ref="P89">
      <text>
        <t xml:space="preserve">======
ID#AAAAhIUDA5k
    (2022-09-29 14:45:27)
No Realiza Tratamiento con fármacos antiparasitarios</t>
      </text>
    </comment>
    <comment authorId="0" ref="M89">
      <text>
        <t xml:space="preserve">======
ID#AAAAhIUDA5g
    (2022-09-29 14:45:27)
Realiza Tratamiento en la quincena con fármacos antiparasitarios con acción sobre adultos</t>
      </text>
    </comment>
    <comment authorId="0" ref="O77">
      <text>
        <t xml:space="preserve">======
ID#AAAAhIUDA5c
    (2022-09-29 14:45:27)
Realiza Tratamiento en la quincena con fármacos antiparasitarios con acción sobre ambos estadios</t>
      </text>
    </comment>
    <comment authorId="0" ref="M17">
      <text>
        <t xml:space="preserve">======
ID#AAAAhIUDA5Y
    (2022-09-29 14:45:27)
Realiza Tratamiento en el periodo con fármacos antiparasitarios con acción sobre adultos</t>
      </text>
    </comment>
    <comment authorId="0" ref="M77">
      <text>
        <t xml:space="preserve">======
ID#AAAAhIUDA5Q
    (2022-09-29 14:45:27)
Realiza Tratamiento en la quincena con fármacos antiparasitarios con acción sobre adultos</t>
      </text>
    </comment>
    <comment authorId="0" ref="N41">
      <text>
        <t xml:space="preserve">======
ID#AAAAhIUDA5U
    (2022-09-29 14:45:27)
Realiza Tratamiento en la quincena con fármacos antiparasitarios con acción sobre juveniles</t>
      </text>
    </comment>
    <comment authorId="0" ref="P41">
      <text>
        <t xml:space="preserve">======
ID#AAAAhIUDA5M
    (2022-09-29 14:45:27)
No Realiza Tratamiento con fármacos antiparasitarios</t>
      </text>
    </comment>
    <comment authorId="0" ref="P101">
      <text>
        <t xml:space="preserve">======
ID#AAAAhIUDA5I
    (2022-09-29 14:45:27)
No Realiza Tratamiento con fármacos antiparasitarios</t>
      </text>
    </comment>
    <comment authorId="0" ref="O29">
      <text>
        <t xml:space="preserve">======
ID#AAAAhIUDA5A
    (2022-09-29 14:45:27)
Realiza Tratamiento en la quincena con fármacos antiparasitarios con acción sobre ambos estadios</t>
      </text>
    </comment>
    <comment authorId="0" ref="N89">
      <text>
        <t xml:space="preserve">======
ID#AAAAhIUDA5E
    (2022-09-29 14:45:27)
Realiza Tratamiento en la quincena con fármacos antiparasitarios con acción sobre juveniles</t>
      </text>
    </comment>
    <comment authorId="0" ref="N101">
      <text>
        <t xml:space="preserve">======
ID#AAAAhIUDA48
    (2022-09-29 14:45:27)
Realiza Tratamiento en la quincena con fármacos antiparasitarios con acción sobre juveniles</t>
      </text>
    </comment>
    <comment authorId="0" ref="N17">
      <text>
        <t xml:space="preserve">======
ID#AAAAhIUDA40
    (2022-09-29 14:45:27)
Realiza Tratamiento en el periodo con fármacos antiparasitarios con acción sobre juveniles</t>
      </text>
    </comment>
    <comment authorId="0" ref="M65">
      <text>
        <t xml:space="preserve">======
ID#AAAAhIUDA44
    (2022-09-29 14:45:27)
Realiza Tratamiento en la quincena con fármacos antiparasitarios con acción sobre adultos</t>
      </text>
    </comment>
    <comment authorId="0" ref="N77">
      <text>
        <t xml:space="preserve">======
ID#AAAAhIUDA4s
    (2022-09-29 14:45:27)
Realiza Tratamiento en la quincena con fármacos antiparasitarios con acción sobre juveniles</t>
      </text>
    </comment>
    <comment authorId="0" ref="O101">
      <text>
        <t xml:space="preserve">======
ID#AAAAhIUDA4w
    (2022-09-29 14:45:27)
Realiza Tratamiento en la quincena con fármacos antiparasitarios con acción sobre ambos estadios</t>
      </text>
    </comment>
    <comment authorId="0" ref="O89">
      <text>
        <t xml:space="preserve">======
ID#AAAAhIUDA4o
    (2022-09-29 14:45:27)
Realiza Tratamiento en la quincena con fármacos antiparasitarios con acción sobre ambos estadios</t>
      </text>
    </comment>
    <comment authorId="0" ref="M101">
      <text>
        <t xml:space="preserve">======
ID#AAAAhIUDA4k
    (2022-09-29 14:45:27)
Realiza Tratamiento en la quincena con fármacos antiparasitarios con acción sobre adultos</t>
      </text>
    </comment>
    <comment authorId="0" ref="P77">
      <text>
        <t xml:space="preserve">======
ID#AAAAhIUDA4g
    (2022-09-29 14:45:27)
No Realiza Tratamiento con fármacos antiparasitarios</t>
      </text>
    </comment>
    <comment authorId="0" ref="M53">
      <text>
        <t xml:space="preserve">======
ID#AAAAhIUDA4c
    (2022-09-29 14:45:27)
Realiza Tratamiento en la quincena con fármacos antiparasitarios con acción sobre adultos</t>
      </text>
    </comment>
    <comment authorId="0" ref="N65">
      <text>
        <t xml:space="preserve">======
ID#AAAAhIUDA4Y
    (2022-09-29 14:45:27)
Realiza Tratamiento en la quincena con fármacos antiparasitarios con acción sobre juveniles</t>
      </text>
    </comment>
    <comment authorId="0" ref="P17">
      <text>
        <t xml:space="preserve">======
ID#AAAAhIUDA4U
    (2022-09-29 14:45:27)
No Realiza Tratamiento en el periodo con fármacos antiparasitarios</t>
      </text>
    </comment>
    <comment authorId="0" ref="P65">
      <text>
        <t xml:space="preserve">======
ID#AAAAhIUDA4M
    (2022-09-29 14:45:27)
No Realiza Tratamiento con fármacos antiparasitarios</t>
      </text>
    </comment>
    <comment authorId="0" ref="N53">
      <text>
        <t xml:space="preserve">======
ID#AAAAhIUDA4Q
    (2022-09-29 14:45:27)
Realiza Tratamiento en la quincena con fármacos antiparasitarios con acción sobre juveniles</t>
      </text>
    </comment>
    <comment authorId="0" ref="M29">
      <text>
        <t xml:space="preserve">======
ID#AAAAhIUDA4E
    (2022-09-29 14:45:27)
Realiza Tratamiento en la quincena con fármacos antiparasitarios con acción sobre adultos</t>
      </text>
    </comment>
    <comment authorId="0" ref="O41">
      <text>
        <t xml:space="preserve">======
ID#AAAAhIUDA4I
    (2022-09-29 14:45:27)
Realiza Tratamiento en la quincena con fármacos antiparasitarios con acción sobre ambos estadios</t>
      </text>
    </comment>
    <comment authorId="0" ref="N29">
      <text>
        <t xml:space="preserve">======
ID#AAAAhIUDA4A
    (2022-09-29 14:45:27)
Realiza Tratamiento en la quincena con fármacos antiparasitarios con acción sobre juveniles</t>
      </text>
    </comment>
    <comment authorId="0" ref="O65">
      <text>
        <t xml:space="preserve">======
ID#AAAAhIUDA38
    (2022-09-29 14:45:27)
Realiza Tratamiento en la quincena con fármacos antiparasitarios con acción sobre ambos estadios</t>
      </text>
    </comment>
    <comment authorId="0" ref="P29">
      <text>
        <t xml:space="preserve">======
ID#AAAAhIUDA34
    (2022-09-29 14:45:27)
No Realiza Tratamiento con fármacos antiparasitarios</t>
      </text>
    </comment>
    <comment authorId="0" ref="P53">
      <text>
        <t xml:space="preserve">======
ID#AAAAhIUDA30
    (2022-09-29 14:45:27)
No Realiza Tratamiento con fármacos antiparasitarios</t>
      </text>
    </comment>
    <comment authorId="0" ref="O53">
      <text>
        <t xml:space="preserve">======
ID#AAAAhIUDA3s
    (2022-09-29 14:45:27)
Realiza Tratamiento en la quincena con fármacos antiparasitarios con acción sobre ambos estadios</t>
      </text>
    </comment>
    <comment authorId="0" ref="M41">
      <text>
        <t xml:space="preserve">======
ID#AAAAhIUDA3w
    (2022-09-29 14:45:27)
Realiza Tratamiento en la quincena con fármacos antiparasitarios con acción sobre adultos</t>
      </text>
    </comment>
  </commentList>
  <extLst>
    <ext uri="GoogleSheetsCustomDataVersion1">
      <go:sheetsCustomData xmlns:go="http://customooxmlschemas.google.com/" r:id="rId1" roundtripDataSignature="AMtx7mifrqGZHPhdXtRBAA0CTznQWrDssA=="/>
    </ext>
  </extLst>
</comments>
</file>

<file path=xl/sharedStrings.xml><?xml version="1.0" encoding="utf-8"?>
<sst xmlns="http://schemas.openxmlformats.org/spreadsheetml/2006/main" count="403" uniqueCount="149">
  <si>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</si>
  <si>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</si>
  <si>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</si>
  <si>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</si>
  <si>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</si>
  <si>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</si>
  <si>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</si>
  <si>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</si>
  <si>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</si>
  <si>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</si>
  <si>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</si>
  <si>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</si>
  <si>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</si>
  <si>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15.284.994-k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</si>
  <si>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</si>
  <si>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</si>
  <si>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</si>
  <si>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</si>
  <si>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Jesus Leonardo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</si>
  <si>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</si>
  <si>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</si>
  <si>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</si>
  <si>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</si>
  <si>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Velasquez Ruiz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</si>
  <si>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</si>
  <si>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</si>
  <si>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</si>
  <si>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</si>
  <si>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</si>
  <si>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</si>
  <si>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</si>
  <si>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39 (26-SEP-2022 al 2-OCT-2022)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</si>
  <si>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</si>
  <si>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</si>
  <si>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</si>
  <si>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</si>
  <si>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</si>
  <si>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</si>
  <si>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</si>
  <si>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</si>
  <si>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</si>
  <si>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</si>
  <si>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</si>
  <si>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</si>
  <si>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</si>
  <si>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</si>
  <si>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</si>
  <si>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</si>
  <si>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</si>
  <si>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</si>
  <si>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</si>
  <si>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</si>
  <si>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</si>
  <si>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</si>
  <si>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</si>
  <si>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</si>
  <si>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</si>
  <si>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</si>
  <si>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</si>
  <si>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</si>
  <si>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</si>
  <si>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</si>
  <si>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</si>
  <si>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</si>
  <si>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</si>
  <si>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</si>
  <si>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</si>
  <si>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</si>
  <si>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</si>
  <si>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</si>
  <si>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</si>
  <si>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</si>
  <si>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</si>
  <si>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</si>
  <si>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</si>
  <si>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</si>
  <si>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</si>
  <si>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</si>
  <si>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</si>
  <si>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</si>
  <si>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</si>
  <si>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</si>
  <si>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</si>
  <si>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</si>
  <si>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</si>
  <si>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</si>
  <si>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</si>
  <si>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</si>
  <si>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</si>
  <si>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</si>
  <si>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</si>
  <si>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</si>
  <si>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</si>
  <si>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</si>
  <si>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</si>
  <si>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</si>
  <si>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</si>
  <si>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</si>
  <si>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</si>
  <si>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</si>
  <si>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</si>
  <si>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</si>
  <si>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</si>
  <si>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</si>
  <si>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</si>
  <si>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</si>
  <si>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</si>
  <si>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</si>
  <si>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</si>
  <si>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</si>
  <si>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</si>
  <si>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</si>
  <si>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</si>
  <si>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</si>
  <si>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</si>
  <si>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</si>
  <si>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</si>
  <si>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</si>
  <si>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</si>
  <si>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</si>
  <si>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</si>
  <si>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</si>
  <si>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</si>
  <si>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</si>
  <si>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1. Control de uso de Aparatos Acústicos Disuasivos (AAD) o Aparatos Acústicos de Hostigamiento (AAH) para el control de Depredadores.</t>
  </si>
  <si>
    <t>N° días al mes</t>
  </si>
  <si>
    <t>Semana 39 28/09/2022</t>
  </si>
  <si>
    <t>Equipo</t>
  </si>
  <si>
    <t xml:space="preserve">MAYO </t>
  </si>
  <si>
    <t>AAD</t>
  </si>
  <si>
    <t>AAH</t>
  </si>
  <si>
    <t xml:space="preserve">         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</si>
  <si>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</si>
  <si>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</si>
  <si>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</si>
  <si>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</si>
  <si>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</si>
  <si>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Adultos Totales</t>
  </si>
  <si>
    <t xml:space="preserve"> </t>
  </si>
  <si>
    <t>Jaula</t>
  </si>
  <si>
    <t>Caligus</t>
  </si>
  <si>
    <t>Total adultos</t>
  </si>
  <si>
    <t>batea</t>
  </si>
  <si>
    <t>prom</t>
  </si>
  <si>
    <t>Responsable</t>
  </si>
  <si>
    <t>Jesus Leonardo Velasquez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</si>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</sst>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0"/>
      <name val="Calibri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49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0" fillId="0" fontId="2" numFmtId="0" xfId="0" applyAlignment="1" applyFont="1">
      <alignment vertical="bottom"/>
    </xf>
    <xf borderId="0" fillId="2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21" fillId="2" fontId="2" numFmtId="0" xfId="0" applyAlignment="1" applyBorder="1" applyFont="1">
      <alignment vertical="bottom"/>
    </xf>
    <xf borderId="45" fillId="2" fontId="2" numFmtId="0" xfId="0" applyAlignment="1" applyBorder="1" applyFont="1">
      <alignment vertical="bottom"/>
    </xf>
    <xf borderId="22" fillId="2" fontId="11" numFmtId="0" xfId="0" applyAlignment="1" applyBorder="1" applyFont="1">
      <alignment vertical="bottom"/>
    </xf>
    <xf borderId="22" fillId="2" fontId="11" numFmtId="0" xfId="0" applyAlignment="1" applyBorder="1" applyFont="1">
      <alignment readingOrder="0" vertical="bottom"/>
    </xf>
    <xf borderId="22" fillId="2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vertical="bottom"/>
    </xf>
    <xf borderId="22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45" fillId="0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readingOrder="0" vertical="bottom"/>
    </xf>
    <xf borderId="10" fillId="8" fontId="12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2" numFmtId="2" xfId="0" applyAlignment="1" applyBorder="1" applyFont="1" applyNumberForma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43" fillId="0" fontId="14" numFmtId="0" xfId="0" applyAlignment="1" applyBorder="1" applyFont="1">
      <alignment horizontal="center" shrinkToFit="0" vertical="center" wrapText="1"/>
    </xf>
    <xf borderId="10" fillId="0" fontId="14" numFmtId="16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47" fillId="0" fontId="14" numFmtId="0" xfId="0" applyAlignment="1" applyBorder="1" applyFont="1">
      <alignment horizontal="center" shrinkToFit="0" vertical="center" wrapText="1"/>
    </xf>
    <xf borderId="0" fillId="0" fontId="14" numFmtId="165" xfId="0" applyAlignment="1" applyFont="1" applyNumberFormat="1">
      <alignment horizontal="center" shrinkToFit="0" vertical="center" wrapText="1"/>
    </xf>
    <xf borderId="46" fillId="0" fontId="14" numFmtId="165" xfId="0" applyAlignment="1" applyBorder="1" applyFont="1" applyNumberFormat="1">
      <alignment horizontal="center" shrinkToFit="0" vertical="center" wrapText="1"/>
    </xf>
    <xf borderId="48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44832.0</v>
      </c>
      <c r="C3" s="20" t="s">
        <v>4</v>
      </c>
      <c r="D3" s="21" t="str">
        <f>+D18</f>
        <v>302 SALMON PLATEADO (ONCORHYNCHUS KISUTCH) </v>
      </c>
      <c r="E3" s="22" t="s">
        <v>5</v>
      </c>
      <c r="F3" s="23">
        <f>+B10</f>
        <v>22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110838.0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22.0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2574.96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963913.0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2482037.418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44832.0</v>
      </c>
      <c r="B18" s="62">
        <v>207.0</v>
      </c>
      <c r="C18" s="63" t="s">
        <v>2</v>
      </c>
      <c r="D18" s="64" t="s">
        <v>11</v>
      </c>
      <c r="E18" s="63" t="s">
        <v>65</v>
      </c>
      <c r="F18" s="65">
        <v>41470.0</v>
      </c>
      <c r="G18" s="66">
        <v>2699.87</v>
      </c>
      <c r="H18" s="67">
        <f>+(F18*G18)/1000</f>
        <v>111963.6089</v>
      </c>
      <c r="I18" s="68">
        <v>9.9</v>
      </c>
      <c r="J18" s="68" t="s">
        <v>38</v>
      </c>
      <c r="K18" s="68">
        <v>28.0</v>
      </c>
      <c r="L18" s="69">
        <v>7.7</v>
      </c>
      <c r="M18" s="68" t="s">
        <v>38</v>
      </c>
      <c r="N18" s="68" t="s">
        <v>38</v>
      </c>
      <c r="O18" s="68" t="s">
        <v>38</v>
      </c>
      <c r="P18" s="68" t="s">
        <v>38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44832</v>
      </c>
      <c r="B19" s="74">
        <f t="shared" ref="B19:P19" si="1">B18</f>
        <v>207</v>
      </c>
      <c r="C19" s="75" t="str">
        <f t="shared" si="1"/>
        <v>Azar</v>
      </c>
      <c r="D19" s="75" t="str">
        <f t="shared" si="1"/>
        <v>302 SALMON PLATEADO (ONCORHYNCHUS KISUTCH) </v>
      </c>
      <c r="E19" s="75" t="str">
        <f t="shared" si="1"/>
        <v>1 ADULTOS</v>
      </c>
      <c r="F19" s="76">
        <f t="shared" si="1"/>
        <v>41470</v>
      </c>
      <c r="G19" s="77">
        <f t="shared" si="1"/>
        <v>2699.87</v>
      </c>
      <c r="H19" s="78">
        <f t="shared" si="1"/>
        <v>111963.6089</v>
      </c>
      <c r="I19" s="79">
        <f t="shared" si="1"/>
        <v>9.9</v>
      </c>
      <c r="J19" s="79" t="str">
        <f t="shared" si="1"/>
        <v>No</v>
      </c>
      <c r="K19" s="79">
        <f t="shared" si="1"/>
        <v>28</v>
      </c>
      <c r="L19" s="79">
        <f t="shared" si="1"/>
        <v>7.7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No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44832</v>
      </c>
      <c r="B20" s="74">
        <f t="shared" si="2"/>
        <v>207</v>
      </c>
      <c r="C20" s="75" t="str">
        <f t="shared" si="2"/>
        <v>Azar</v>
      </c>
      <c r="D20" s="75" t="str">
        <f t="shared" si="2"/>
        <v>302 SALMON PLATEADO (ONCORHYNCHUS KISUTCH) </v>
      </c>
      <c r="E20" s="75" t="str">
        <f t="shared" si="2"/>
        <v>1 ADULTOS</v>
      </c>
      <c r="F20" s="76">
        <f t="shared" si="2"/>
        <v>41470</v>
      </c>
      <c r="G20" s="77">
        <f t="shared" si="2"/>
        <v>2699.87</v>
      </c>
      <c r="H20" s="78">
        <f t="shared" si="2"/>
        <v>111963.6089</v>
      </c>
      <c r="I20" s="79">
        <f t="shared" si="2"/>
        <v>9.9</v>
      </c>
      <c r="J20" s="79" t="str">
        <f t="shared" si="2"/>
        <v>No</v>
      </c>
      <c r="K20" s="79">
        <f t="shared" si="2"/>
        <v>28</v>
      </c>
      <c r="L20" s="79">
        <f t="shared" si="2"/>
        <v>7.7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No</v>
      </c>
      <c r="Q20" s="80">
        <v>3.0</v>
      </c>
      <c r="R20" s="81">
        <v>0.0</v>
      </c>
      <c r="S20" s="81">
        <v>0.0</v>
      </c>
      <c r="T20" s="82">
        <v>0.0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44832</v>
      </c>
      <c r="B21" s="74">
        <f t="shared" si="3"/>
        <v>207</v>
      </c>
      <c r="C21" s="75" t="str">
        <f t="shared" si="3"/>
        <v>Azar</v>
      </c>
      <c r="D21" s="75" t="str">
        <f t="shared" si="3"/>
        <v>302 SALMON PLATEADO (ONCORHYNCHUS KISUTCH) </v>
      </c>
      <c r="E21" s="75" t="str">
        <f t="shared" si="3"/>
        <v>1 ADULTOS</v>
      </c>
      <c r="F21" s="76">
        <f t="shared" si="3"/>
        <v>41470</v>
      </c>
      <c r="G21" s="77">
        <f t="shared" si="3"/>
        <v>2699.87</v>
      </c>
      <c r="H21" s="78">
        <f t="shared" si="3"/>
        <v>111963.6089</v>
      </c>
      <c r="I21" s="79">
        <f t="shared" si="3"/>
        <v>9.9</v>
      </c>
      <c r="J21" s="79" t="str">
        <f t="shared" si="3"/>
        <v>No</v>
      </c>
      <c r="K21" s="79">
        <f t="shared" si="3"/>
        <v>28</v>
      </c>
      <c r="L21" s="79">
        <f t="shared" si="3"/>
        <v>7.7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No</v>
      </c>
      <c r="Q21" s="80">
        <v>4.0</v>
      </c>
      <c r="R21" s="81">
        <v>0.0</v>
      </c>
      <c r="S21" s="81">
        <v>0.0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44832</v>
      </c>
      <c r="B22" s="74">
        <f t="shared" si="4"/>
        <v>207</v>
      </c>
      <c r="C22" s="75" t="str">
        <f t="shared" si="4"/>
        <v>Azar</v>
      </c>
      <c r="D22" s="75" t="str">
        <f t="shared" si="4"/>
        <v>302 SALMON PLATEADO (ONCORHYNCHUS KISUTCH) </v>
      </c>
      <c r="E22" s="75" t="str">
        <f t="shared" si="4"/>
        <v>1 ADULTOS</v>
      </c>
      <c r="F22" s="76">
        <f t="shared" si="4"/>
        <v>41470</v>
      </c>
      <c r="G22" s="77">
        <f t="shared" si="4"/>
        <v>2699.87</v>
      </c>
      <c r="H22" s="78">
        <f t="shared" si="4"/>
        <v>111963.6089</v>
      </c>
      <c r="I22" s="79">
        <f t="shared" si="4"/>
        <v>9.9</v>
      </c>
      <c r="J22" s="79" t="str">
        <f t="shared" si="4"/>
        <v>No</v>
      </c>
      <c r="K22" s="79">
        <f t="shared" si="4"/>
        <v>28</v>
      </c>
      <c r="L22" s="79">
        <f t="shared" si="4"/>
        <v>7.7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No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44832</v>
      </c>
      <c r="B23" s="74">
        <f t="shared" si="5"/>
        <v>207</v>
      </c>
      <c r="C23" s="75" t="str">
        <f t="shared" si="5"/>
        <v>Azar</v>
      </c>
      <c r="D23" s="75" t="str">
        <f t="shared" si="5"/>
        <v>302 SALMON PLATEADO (ONCORHYNCHUS KISUTCH) </v>
      </c>
      <c r="E23" s="75" t="str">
        <f t="shared" si="5"/>
        <v>1 ADULTOS</v>
      </c>
      <c r="F23" s="76">
        <f t="shared" si="5"/>
        <v>41470</v>
      </c>
      <c r="G23" s="77">
        <f t="shared" si="5"/>
        <v>2699.87</v>
      </c>
      <c r="H23" s="78">
        <f t="shared" si="5"/>
        <v>111963.6089</v>
      </c>
      <c r="I23" s="79">
        <f t="shared" si="5"/>
        <v>9.9</v>
      </c>
      <c r="J23" s="79" t="str">
        <f t="shared" si="5"/>
        <v>No</v>
      </c>
      <c r="K23" s="79">
        <f t="shared" si="5"/>
        <v>28</v>
      </c>
      <c r="L23" s="79">
        <f t="shared" si="5"/>
        <v>7.7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No</v>
      </c>
      <c r="Q23" s="80">
        <v>6.0</v>
      </c>
      <c r="R23" s="81">
        <v>0.0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44832</v>
      </c>
      <c r="B24" s="74">
        <f t="shared" si="6"/>
        <v>207</v>
      </c>
      <c r="C24" s="75" t="str">
        <f t="shared" si="6"/>
        <v>Azar</v>
      </c>
      <c r="D24" s="75" t="str">
        <f t="shared" si="6"/>
        <v>302 SALMON PLATEADO (ONCORHYNCHUS KISUTCH) </v>
      </c>
      <c r="E24" s="75" t="str">
        <f t="shared" si="6"/>
        <v>1 ADULTOS</v>
      </c>
      <c r="F24" s="76">
        <f t="shared" si="6"/>
        <v>41470</v>
      </c>
      <c r="G24" s="77">
        <f t="shared" si="6"/>
        <v>2699.87</v>
      </c>
      <c r="H24" s="78">
        <f t="shared" si="6"/>
        <v>111963.6089</v>
      </c>
      <c r="I24" s="79">
        <f t="shared" si="6"/>
        <v>9.9</v>
      </c>
      <c r="J24" s="79" t="str">
        <f t="shared" si="6"/>
        <v>No</v>
      </c>
      <c r="K24" s="79">
        <f t="shared" si="6"/>
        <v>28</v>
      </c>
      <c r="L24" s="79">
        <f t="shared" si="6"/>
        <v>7.7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No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44832</v>
      </c>
      <c r="B25" s="74">
        <f t="shared" si="7"/>
        <v>207</v>
      </c>
      <c r="C25" s="75" t="str">
        <f t="shared" si="7"/>
        <v>Azar</v>
      </c>
      <c r="D25" s="75" t="str">
        <f t="shared" si="7"/>
        <v>302 SALMON PLATEADO (ONCORHYNCHUS KISUTCH) </v>
      </c>
      <c r="E25" s="75" t="str">
        <f t="shared" si="7"/>
        <v>1 ADULTOS</v>
      </c>
      <c r="F25" s="76">
        <f t="shared" si="7"/>
        <v>41470</v>
      </c>
      <c r="G25" s="77">
        <f t="shared" si="7"/>
        <v>2699.87</v>
      </c>
      <c r="H25" s="78">
        <f t="shared" si="7"/>
        <v>111963.6089</v>
      </c>
      <c r="I25" s="79">
        <f t="shared" si="7"/>
        <v>9.9</v>
      </c>
      <c r="J25" s="79" t="str">
        <f t="shared" si="7"/>
        <v>No</v>
      </c>
      <c r="K25" s="79">
        <f t="shared" si="7"/>
        <v>28</v>
      </c>
      <c r="L25" s="79">
        <f t="shared" si="7"/>
        <v>7.7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No</v>
      </c>
      <c r="Q25" s="80">
        <v>8.0</v>
      </c>
      <c r="R25" s="81">
        <v>0.0</v>
      </c>
      <c r="S25" s="81">
        <v>0.0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44832</v>
      </c>
      <c r="B26" s="74">
        <f t="shared" si="8"/>
        <v>207</v>
      </c>
      <c r="C26" s="75" t="str">
        <f t="shared" si="8"/>
        <v>Azar</v>
      </c>
      <c r="D26" s="75" t="str">
        <f t="shared" si="8"/>
        <v>302 SALMON PLATEADO (ONCORHYNCHUS KISUTCH) </v>
      </c>
      <c r="E26" s="75" t="str">
        <f t="shared" si="8"/>
        <v>1 ADULTOS</v>
      </c>
      <c r="F26" s="76">
        <f t="shared" si="8"/>
        <v>41470</v>
      </c>
      <c r="G26" s="77">
        <f t="shared" si="8"/>
        <v>2699.87</v>
      </c>
      <c r="H26" s="78">
        <f t="shared" si="8"/>
        <v>111963.6089</v>
      </c>
      <c r="I26" s="79">
        <f t="shared" si="8"/>
        <v>9.9</v>
      </c>
      <c r="J26" s="79" t="str">
        <f t="shared" si="8"/>
        <v>No</v>
      </c>
      <c r="K26" s="79">
        <f t="shared" si="8"/>
        <v>28</v>
      </c>
      <c r="L26" s="79">
        <f t="shared" si="8"/>
        <v>7.7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No</v>
      </c>
      <c r="Q26" s="80">
        <v>9.0</v>
      </c>
      <c r="R26" s="81">
        <v>0.0</v>
      </c>
      <c r="S26" s="81">
        <v>0.0</v>
      </c>
      <c r="T26" s="82">
        <v>0.0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44832</v>
      </c>
      <c r="B27" s="74">
        <f t="shared" si="9"/>
        <v>207</v>
      </c>
      <c r="C27" s="75" t="str">
        <f t="shared" si="9"/>
        <v>Azar</v>
      </c>
      <c r="D27" s="75" t="str">
        <f t="shared" si="9"/>
        <v>302 SALMON PLATEADO (ONCORHYNCHUS KISUTCH) </v>
      </c>
      <c r="E27" s="75" t="str">
        <f t="shared" si="9"/>
        <v>1 ADULTOS</v>
      </c>
      <c r="F27" s="76">
        <f t="shared" si="9"/>
        <v>41470</v>
      </c>
      <c r="G27" s="77">
        <f t="shared" si="9"/>
        <v>2699.87</v>
      </c>
      <c r="H27" s="78">
        <f t="shared" si="9"/>
        <v>111963.6089</v>
      </c>
      <c r="I27" s="79">
        <f t="shared" si="9"/>
        <v>9.9</v>
      </c>
      <c r="J27" s="79" t="str">
        <f t="shared" si="9"/>
        <v>No</v>
      </c>
      <c r="K27" s="79">
        <f t="shared" si="9"/>
        <v>28</v>
      </c>
      <c r="L27" s="79">
        <f t="shared" si="9"/>
        <v>7.7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No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44832</v>
      </c>
      <c r="B28" s="74">
        <f t="shared" si="10"/>
        <v>207</v>
      </c>
      <c r="C28" s="84" t="str">
        <f t="shared" si="10"/>
        <v>Azar</v>
      </c>
      <c r="D28" s="84" t="str">
        <f t="shared" si="10"/>
        <v>302 SALMON PLATEADO (ONCORHYNCHUS KISUTCH) </v>
      </c>
      <c r="E28" s="84" t="str">
        <f t="shared" si="10"/>
        <v>1 ADULTOS</v>
      </c>
      <c r="F28" s="85">
        <f t="shared" si="10"/>
        <v>41470</v>
      </c>
      <c r="G28" s="86">
        <f t="shared" si="10"/>
        <v>2699.87</v>
      </c>
      <c r="H28" s="87">
        <f t="shared" si="10"/>
        <v>111963.6089</v>
      </c>
      <c r="I28" s="88">
        <f t="shared" si="10"/>
        <v>9.9</v>
      </c>
      <c r="J28" s="88" t="str">
        <f t="shared" si="10"/>
        <v>No</v>
      </c>
      <c r="K28" s="88">
        <f t="shared" si="10"/>
        <v>28</v>
      </c>
      <c r="L28" s="88">
        <f t="shared" si="10"/>
        <v>7.7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No</v>
      </c>
      <c r="Q28" s="89" t="s">
        <v>69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v>44832.0</v>
      </c>
      <c r="B30" s="62">
        <v>208.0</v>
      </c>
      <c r="C30" s="63" t="s">
        <v>2</v>
      </c>
      <c r="D30" s="64" t="s">
        <v>11</v>
      </c>
      <c r="E30" s="63" t="s">
        <v>65</v>
      </c>
      <c r="F30" s="65">
        <v>40268.0</v>
      </c>
      <c r="G30" s="66">
        <v>2486.45</v>
      </c>
      <c r="H30" s="67">
        <f>+(F30*G30)/1000</f>
        <v>100124.3686</v>
      </c>
      <c r="I30" s="68">
        <v>9.9</v>
      </c>
      <c r="J30" s="68" t="s">
        <v>38</v>
      </c>
      <c r="K30" s="68">
        <v>28.0</v>
      </c>
      <c r="L30" s="69">
        <v>6.9</v>
      </c>
      <c r="M30" s="68" t="s">
        <v>38</v>
      </c>
      <c r="N30" s="68" t="s">
        <v>38</v>
      </c>
      <c r="O30" s="68" t="s">
        <v>38</v>
      </c>
      <c r="P30" s="68" t="s">
        <v>38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44832</v>
      </c>
      <c r="B31" s="95">
        <f t="shared" ref="B31:P31" si="11">B30</f>
        <v>208</v>
      </c>
      <c r="C31" s="75" t="str">
        <f t="shared" si="11"/>
        <v>Azar</v>
      </c>
      <c r="D31" s="75" t="str">
        <f t="shared" si="11"/>
        <v>302 SALMON PLATEADO (ONCORHYNCHUS KISUTCH) </v>
      </c>
      <c r="E31" s="75" t="str">
        <f t="shared" si="11"/>
        <v>1 ADULTOS</v>
      </c>
      <c r="F31" s="76">
        <f t="shared" si="11"/>
        <v>40268</v>
      </c>
      <c r="G31" s="77">
        <f t="shared" si="11"/>
        <v>2486.45</v>
      </c>
      <c r="H31" s="78">
        <f t="shared" si="11"/>
        <v>100124.3686</v>
      </c>
      <c r="I31" s="79">
        <f t="shared" si="11"/>
        <v>9.9</v>
      </c>
      <c r="J31" s="79" t="str">
        <f t="shared" si="11"/>
        <v>No</v>
      </c>
      <c r="K31" s="79">
        <f t="shared" si="11"/>
        <v>28</v>
      </c>
      <c r="L31" s="79">
        <f t="shared" si="11"/>
        <v>6.9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No</v>
      </c>
      <c r="Q31" s="96">
        <v>2.0</v>
      </c>
      <c r="R31" s="81">
        <v>0.0</v>
      </c>
      <c r="S31" s="81">
        <v>0.0</v>
      </c>
      <c r="T31" s="82">
        <v>0.0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44832</v>
      </c>
      <c r="B32" s="95">
        <f t="shared" si="12"/>
        <v>208</v>
      </c>
      <c r="C32" s="75" t="str">
        <f t="shared" si="12"/>
        <v>Azar</v>
      </c>
      <c r="D32" s="75" t="str">
        <f t="shared" si="12"/>
        <v>302 SALMON PLATEADO (ONCORHYNCHUS KISUTCH) </v>
      </c>
      <c r="E32" s="75" t="str">
        <f t="shared" si="12"/>
        <v>1 ADULTOS</v>
      </c>
      <c r="F32" s="76">
        <f t="shared" si="12"/>
        <v>40268</v>
      </c>
      <c r="G32" s="77">
        <f t="shared" si="12"/>
        <v>2486.45</v>
      </c>
      <c r="H32" s="78">
        <f t="shared" si="12"/>
        <v>100124.3686</v>
      </c>
      <c r="I32" s="79">
        <f t="shared" si="12"/>
        <v>9.9</v>
      </c>
      <c r="J32" s="79" t="str">
        <f t="shared" si="12"/>
        <v>No</v>
      </c>
      <c r="K32" s="79">
        <f t="shared" si="12"/>
        <v>28</v>
      </c>
      <c r="L32" s="79">
        <f t="shared" si="12"/>
        <v>6.9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No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44832</v>
      </c>
      <c r="B33" s="95">
        <f t="shared" si="13"/>
        <v>208</v>
      </c>
      <c r="C33" s="75" t="str">
        <f t="shared" si="13"/>
        <v>Azar</v>
      </c>
      <c r="D33" s="75" t="str">
        <f t="shared" si="13"/>
        <v>302 SALMON PLATEADO (ONCORHYNCHUS KISUTCH) </v>
      </c>
      <c r="E33" s="75" t="str">
        <f t="shared" si="13"/>
        <v>1 ADULTOS</v>
      </c>
      <c r="F33" s="76">
        <f t="shared" si="13"/>
        <v>40268</v>
      </c>
      <c r="G33" s="77">
        <f t="shared" si="13"/>
        <v>2486.45</v>
      </c>
      <c r="H33" s="78">
        <f t="shared" si="13"/>
        <v>100124.3686</v>
      </c>
      <c r="I33" s="79">
        <f t="shared" si="13"/>
        <v>9.9</v>
      </c>
      <c r="J33" s="79" t="str">
        <f t="shared" si="13"/>
        <v>No</v>
      </c>
      <c r="K33" s="79">
        <f t="shared" si="13"/>
        <v>28</v>
      </c>
      <c r="L33" s="79">
        <f t="shared" si="13"/>
        <v>6.9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No</v>
      </c>
      <c r="Q33" s="96">
        <v>4.0</v>
      </c>
      <c r="R33" s="81">
        <v>0.0</v>
      </c>
      <c r="S33" s="81">
        <v>0.0</v>
      </c>
      <c r="T33" s="82">
        <v>0.0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44832</v>
      </c>
      <c r="B34" s="95">
        <f t="shared" si="14"/>
        <v>208</v>
      </c>
      <c r="C34" s="75" t="str">
        <f t="shared" si="14"/>
        <v>Azar</v>
      </c>
      <c r="D34" s="75" t="str">
        <f t="shared" si="14"/>
        <v>302 SALMON PLATEADO (ONCORHYNCHUS KISUTCH) </v>
      </c>
      <c r="E34" s="75" t="str">
        <f t="shared" si="14"/>
        <v>1 ADULTOS</v>
      </c>
      <c r="F34" s="76">
        <f t="shared" si="14"/>
        <v>40268</v>
      </c>
      <c r="G34" s="77">
        <f t="shared" si="14"/>
        <v>2486.45</v>
      </c>
      <c r="H34" s="78">
        <f t="shared" si="14"/>
        <v>100124.3686</v>
      </c>
      <c r="I34" s="79">
        <f t="shared" si="14"/>
        <v>9.9</v>
      </c>
      <c r="J34" s="79" t="str">
        <f t="shared" si="14"/>
        <v>No</v>
      </c>
      <c r="K34" s="79">
        <f t="shared" si="14"/>
        <v>28</v>
      </c>
      <c r="L34" s="79">
        <f t="shared" si="14"/>
        <v>6.9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No</v>
      </c>
      <c r="Q34" s="96">
        <v>5.0</v>
      </c>
      <c r="R34" s="81">
        <v>0.0</v>
      </c>
      <c r="S34" s="81">
        <v>0.0</v>
      </c>
      <c r="T34" s="82">
        <v>0.0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44832</v>
      </c>
      <c r="B35" s="95">
        <f t="shared" si="15"/>
        <v>208</v>
      </c>
      <c r="C35" s="75" t="str">
        <f t="shared" si="15"/>
        <v>Azar</v>
      </c>
      <c r="D35" s="75" t="str">
        <f t="shared" si="15"/>
        <v>302 SALMON PLATEADO (ONCORHYNCHUS KISUTCH) </v>
      </c>
      <c r="E35" s="75" t="str">
        <f t="shared" si="15"/>
        <v>1 ADULTOS</v>
      </c>
      <c r="F35" s="76">
        <f t="shared" si="15"/>
        <v>40268</v>
      </c>
      <c r="G35" s="77">
        <f t="shared" si="15"/>
        <v>2486.45</v>
      </c>
      <c r="H35" s="78">
        <f t="shared" si="15"/>
        <v>100124.3686</v>
      </c>
      <c r="I35" s="79">
        <f t="shared" si="15"/>
        <v>9.9</v>
      </c>
      <c r="J35" s="79" t="str">
        <f t="shared" si="15"/>
        <v>No</v>
      </c>
      <c r="K35" s="79">
        <f t="shared" si="15"/>
        <v>28</v>
      </c>
      <c r="L35" s="79">
        <f t="shared" si="15"/>
        <v>6.9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No</v>
      </c>
      <c r="Q35" s="96">
        <v>6.0</v>
      </c>
      <c r="R35" s="81">
        <v>0.0</v>
      </c>
      <c r="S35" s="81">
        <v>0.0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44832</v>
      </c>
      <c r="B36" s="95">
        <f t="shared" si="16"/>
        <v>208</v>
      </c>
      <c r="C36" s="75" t="str">
        <f t="shared" si="16"/>
        <v>Azar</v>
      </c>
      <c r="D36" s="75" t="str">
        <f t="shared" si="16"/>
        <v>302 SALMON PLATEADO (ONCORHYNCHUS KISUTCH) </v>
      </c>
      <c r="E36" s="75" t="str">
        <f t="shared" si="16"/>
        <v>1 ADULTOS</v>
      </c>
      <c r="F36" s="76">
        <f t="shared" si="16"/>
        <v>40268</v>
      </c>
      <c r="G36" s="77">
        <f t="shared" si="16"/>
        <v>2486.45</v>
      </c>
      <c r="H36" s="78">
        <f t="shared" si="16"/>
        <v>100124.3686</v>
      </c>
      <c r="I36" s="79">
        <f t="shared" si="16"/>
        <v>9.9</v>
      </c>
      <c r="J36" s="79" t="str">
        <f t="shared" si="16"/>
        <v>No</v>
      </c>
      <c r="K36" s="79">
        <f t="shared" si="16"/>
        <v>28</v>
      </c>
      <c r="L36" s="79">
        <f t="shared" si="16"/>
        <v>6.9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No</v>
      </c>
      <c r="Q36" s="96">
        <v>7.0</v>
      </c>
      <c r="R36" s="81">
        <v>0.0</v>
      </c>
      <c r="S36" s="81">
        <v>0.0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44832</v>
      </c>
      <c r="B37" s="95">
        <f t="shared" si="17"/>
        <v>208</v>
      </c>
      <c r="C37" s="75" t="str">
        <f t="shared" si="17"/>
        <v>Azar</v>
      </c>
      <c r="D37" s="75" t="str">
        <f t="shared" si="17"/>
        <v>302 SALMON PLATEADO (ONCORHYNCHUS KISUTCH) </v>
      </c>
      <c r="E37" s="75" t="str">
        <f t="shared" si="17"/>
        <v>1 ADULTOS</v>
      </c>
      <c r="F37" s="76">
        <f t="shared" si="17"/>
        <v>40268</v>
      </c>
      <c r="G37" s="77">
        <f t="shared" si="17"/>
        <v>2486.45</v>
      </c>
      <c r="H37" s="78">
        <f t="shared" si="17"/>
        <v>100124.3686</v>
      </c>
      <c r="I37" s="79">
        <f t="shared" si="17"/>
        <v>9.9</v>
      </c>
      <c r="J37" s="79" t="str">
        <f t="shared" si="17"/>
        <v>No</v>
      </c>
      <c r="K37" s="79">
        <f t="shared" si="17"/>
        <v>28</v>
      </c>
      <c r="L37" s="79">
        <f t="shared" si="17"/>
        <v>6.9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No</v>
      </c>
      <c r="Q37" s="96">
        <v>8.0</v>
      </c>
      <c r="R37" s="81">
        <v>0.0</v>
      </c>
      <c r="S37" s="81">
        <v>0.0</v>
      </c>
      <c r="T37" s="82">
        <v>0.0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44832</v>
      </c>
      <c r="B38" s="95">
        <f t="shared" si="18"/>
        <v>208</v>
      </c>
      <c r="C38" s="75" t="str">
        <f t="shared" si="18"/>
        <v>Azar</v>
      </c>
      <c r="D38" s="75" t="str">
        <f t="shared" si="18"/>
        <v>302 SALMON PLATEADO (ONCORHYNCHUS KISUTCH) </v>
      </c>
      <c r="E38" s="75" t="str">
        <f t="shared" si="18"/>
        <v>1 ADULTOS</v>
      </c>
      <c r="F38" s="76">
        <f t="shared" si="18"/>
        <v>40268</v>
      </c>
      <c r="G38" s="77">
        <f t="shared" si="18"/>
        <v>2486.45</v>
      </c>
      <c r="H38" s="78">
        <f t="shared" si="18"/>
        <v>100124.3686</v>
      </c>
      <c r="I38" s="79">
        <f t="shared" si="18"/>
        <v>9.9</v>
      </c>
      <c r="J38" s="79" t="str">
        <f t="shared" si="18"/>
        <v>No</v>
      </c>
      <c r="K38" s="79">
        <f t="shared" si="18"/>
        <v>28</v>
      </c>
      <c r="L38" s="79">
        <f t="shared" si="18"/>
        <v>6.9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No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44832</v>
      </c>
      <c r="B39" s="95">
        <f t="shared" si="19"/>
        <v>208</v>
      </c>
      <c r="C39" s="75" t="str">
        <f t="shared" si="19"/>
        <v>Azar</v>
      </c>
      <c r="D39" s="75" t="str">
        <f t="shared" si="19"/>
        <v>302 SALMON PLATEADO (ONCORHYNCHUS KISUTCH) </v>
      </c>
      <c r="E39" s="75" t="str">
        <f t="shared" si="19"/>
        <v>1 ADULTOS</v>
      </c>
      <c r="F39" s="76">
        <f t="shared" si="19"/>
        <v>40268</v>
      </c>
      <c r="G39" s="77">
        <f t="shared" si="19"/>
        <v>2486.45</v>
      </c>
      <c r="H39" s="78">
        <f t="shared" si="19"/>
        <v>100124.3686</v>
      </c>
      <c r="I39" s="79">
        <f t="shared" si="19"/>
        <v>9.9</v>
      </c>
      <c r="J39" s="79" t="str">
        <f t="shared" si="19"/>
        <v>No</v>
      </c>
      <c r="K39" s="79">
        <f t="shared" si="19"/>
        <v>28</v>
      </c>
      <c r="L39" s="79">
        <f t="shared" si="19"/>
        <v>6.9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No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44832</v>
      </c>
      <c r="B40" s="95">
        <f t="shared" si="20"/>
        <v>208</v>
      </c>
      <c r="C40" s="75" t="str">
        <f t="shared" si="20"/>
        <v>Azar</v>
      </c>
      <c r="D40" s="75" t="str">
        <f t="shared" si="20"/>
        <v>302 SALMON PLATEADO (ONCORHYNCHUS KISUTCH) </v>
      </c>
      <c r="E40" s="75" t="str">
        <f t="shared" si="20"/>
        <v>1 ADULTOS</v>
      </c>
      <c r="F40" s="76">
        <f t="shared" si="20"/>
        <v>40268</v>
      </c>
      <c r="G40" s="77">
        <f t="shared" si="20"/>
        <v>2486.45</v>
      </c>
      <c r="H40" s="78">
        <f t="shared" si="20"/>
        <v>100124.3686</v>
      </c>
      <c r="I40" s="79">
        <f t="shared" si="20"/>
        <v>9.9</v>
      </c>
      <c r="J40" s="79" t="str">
        <f t="shared" si="20"/>
        <v>No</v>
      </c>
      <c r="K40" s="79">
        <f t="shared" si="20"/>
        <v>28</v>
      </c>
      <c r="L40" s="79">
        <f t="shared" si="20"/>
        <v>6.9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No</v>
      </c>
      <c r="Q40" s="98" t="s">
        <v>69</v>
      </c>
      <c r="R40" s="90">
        <v>0.0</v>
      </c>
      <c r="S40" s="90">
        <v>0.0</v>
      </c>
      <c r="T40" s="91">
        <v>0.0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v>44832.0</v>
      </c>
      <c r="B42" s="62">
        <v>209.0</v>
      </c>
      <c r="C42" s="63" t="s">
        <v>2</v>
      </c>
      <c r="D42" s="64" t="s">
        <v>11</v>
      </c>
      <c r="E42" s="63" t="s">
        <v>65</v>
      </c>
      <c r="F42" s="65">
        <v>42557.0</v>
      </c>
      <c r="G42" s="66">
        <v>2918.74</v>
      </c>
      <c r="H42" s="67">
        <f>+(F42*G42)/1000</f>
        <v>124212.8182</v>
      </c>
      <c r="I42" s="68">
        <v>9.9</v>
      </c>
      <c r="J42" s="68" t="s">
        <v>38</v>
      </c>
      <c r="K42" s="68">
        <v>28.0</v>
      </c>
      <c r="L42" s="69">
        <v>8.6</v>
      </c>
      <c r="M42" s="68" t="s">
        <v>38</v>
      </c>
      <c r="N42" s="68" t="s">
        <v>38</v>
      </c>
      <c r="O42" s="68" t="s">
        <v>38</v>
      </c>
      <c r="P42" s="68" t="s">
        <v>38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44832</v>
      </c>
      <c r="B43" s="95">
        <f t="shared" ref="B43:P43" si="21">B42</f>
        <v>209</v>
      </c>
      <c r="C43" s="75" t="str">
        <f t="shared" si="21"/>
        <v>Azar</v>
      </c>
      <c r="D43" s="75" t="str">
        <f t="shared" si="21"/>
        <v>302 SALMON PLATEADO (ONCORHYNCHUS KISUTCH) </v>
      </c>
      <c r="E43" s="75" t="str">
        <f t="shared" si="21"/>
        <v>1 ADULTOS</v>
      </c>
      <c r="F43" s="76">
        <f t="shared" si="21"/>
        <v>42557</v>
      </c>
      <c r="G43" s="77">
        <f t="shared" si="21"/>
        <v>2918.74</v>
      </c>
      <c r="H43" s="78">
        <f t="shared" si="21"/>
        <v>124212.8182</v>
      </c>
      <c r="I43" s="79">
        <f t="shared" si="21"/>
        <v>9.9</v>
      </c>
      <c r="J43" s="79" t="str">
        <f t="shared" si="21"/>
        <v>No</v>
      </c>
      <c r="K43" s="79">
        <f t="shared" si="21"/>
        <v>28</v>
      </c>
      <c r="L43" s="79">
        <f t="shared" si="21"/>
        <v>8.6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No</v>
      </c>
      <c r="Q43" s="96">
        <v>2.0</v>
      </c>
      <c r="R43" s="30">
        <v>0.0</v>
      </c>
      <c r="S43" s="30">
        <v>0.0</v>
      </c>
      <c r="T43" s="99">
        <v>0.0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44832</v>
      </c>
      <c r="B44" s="95">
        <f t="shared" ref="B44:P44" si="23">B43</f>
        <v>209</v>
      </c>
      <c r="C44" s="75" t="str">
        <f t="shared" si="23"/>
        <v>Azar</v>
      </c>
      <c r="D44" s="75" t="str">
        <f t="shared" si="23"/>
        <v>302 SALMON PLATEADO (ONCORHYNCHUS KISUTCH) </v>
      </c>
      <c r="E44" s="75" t="str">
        <f t="shared" si="23"/>
        <v>1 ADULTOS</v>
      </c>
      <c r="F44" s="76">
        <f t="shared" si="23"/>
        <v>42557</v>
      </c>
      <c r="G44" s="77">
        <f t="shared" si="23"/>
        <v>2918.74</v>
      </c>
      <c r="H44" s="78">
        <f t="shared" si="23"/>
        <v>124212.8182</v>
      </c>
      <c r="I44" s="79">
        <f t="shared" si="23"/>
        <v>9.9</v>
      </c>
      <c r="J44" s="79" t="str">
        <f t="shared" si="23"/>
        <v>No</v>
      </c>
      <c r="K44" s="79">
        <f t="shared" si="23"/>
        <v>28</v>
      </c>
      <c r="L44" s="79">
        <f t="shared" si="23"/>
        <v>8.6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No</v>
      </c>
      <c r="Q44" s="96">
        <v>3.0</v>
      </c>
      <c r="R44" s="30">
        <v>0.0</v>
      </c>
      <c r="S44" s="30">
        <v>0.0</v>
      </c>
      <c r="T44" s="99">
        <v>0.0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44832</v>
      </c>
      <c r="B45" s="95">
        <f t="shared" ref="B45:P45" si="24">B44</f>
        <v>209</v>
      </c>
      <c r="C45" s="75" t="str">
        <f t="shared" si="24"/>
        <v>Azar</v>
      </c>
      <c r="D45" s="75" t="str">
        <f t="shared" si="24"/>
        <v>302 SALMON PLATEADO (ONCORHYNCHUS KISUTCH) </v>
      </c>
      <c r="E45" s="75" t="str">
        <f t="shared" si="24"/>
        <v>1 ADULTOS</v>
      </c>
      <c r="F45" s="76">
        <f t="shared" si="24"/>
        <v>42557</v>
      </c>
      <c r="G45" s="77">
        <f t="shared" si="24"/>
        <v>2918.74</v>
      </c>
      <c r="H45" s="78">
        <f t="shared" si="24"/>
        <v>124212.8182</v>
      </c>
      <c r="I45" s="79">
        <f t="shared" si="24"/>
        <v>9.9</v>
      </c>
      <c r="J45" s="79" t="str">
        <f t="shared" si="24"/>
        <v>No</v>
      </c>
      <c r="K45" s="79">
        <f t="shared" si="24"/>
        <v>28</v>
      </c>
      <c r="L45" s="79">
        <f t="shared" si="24"/>
        <v>8.6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No</v>
      </c>
      <c r="Q45" s="96">
        <v>4.0</v>
      </c>
      <c r="R45" s="30">
        <v>0.0</v>
      </c>
      <c r="S45" s="30">
        <v>0.0</v>
      </c>
      <c r="T45" s="99">
        <v>0.0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44832</v>
      </c>
      <c r="B46" s="95">
        <f t="shared" ref="B46:P46" si="25">B45</f>
        <v>209</v>
      </c>
      <c r="C46" s="75" t="str">
        <f t="shared" si="25"/>
        <v>Azar</v>
      </c>
      <c r="D46" s="75" t="str">
        <f t="shared" si="25"/>
        <v>302 SALMON PLATEADO (ONCORHYNCHUS KISUTCH) </v>
      </c>
      <c r="E46" s="75" t="str">
        <f t="shared" si="25"/>
        <v>1 ADULTOS</v>
      </c>
      <c r="F46" s="76">
        <f t="shared" si="25"/>
        <v>42557</v>
      </c>
      <c r="G46" s="77">
        <f t="shared" si="25"/>
        <v>2918.74</v>
      </c>
      <c r="H46" s="78">
        <f t="shared" si="25"/>
        <v>124212.8182</v>
      </c>
      <c r="I46" s="79">
        <f t="shared" si="25"/>
        <v>9.9</v>
      </c>
      <c r="J46" s="79" t="str">
        <f t="shared" si="25"/>
        <v>No</v>
      </c>
      <c r="K46" s="79">
        <f t="shared" si="25"/>
        <v>28</v>
      </c>
      <c r="L46" s="79">
        <f t="shared" si="25"/>
        <v>8.6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No</v>
      </c>
      <c r="Q46" s="96">
        <v>5.0</v>
      </c>
      <c r="R46" s="30">
        <v>0.0</v>
      </c>
      <c r="S46" s="30">
        <v>0.0</v>
      </c>
      <c r="T46" s="99">
        <v>0.0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44832</v>
      </c>
      <c r="B47" s="95">
        <f t="shared" ref="B47:P47" si="26">B46</f>
        <v>209</v>
      </c>
      <c r="C47" s="75" t="str">
        <f t="shared" si="26"/>
        <v>Azar</v>
      </c>
      <c r="D47" s="75" t="str">
        <f t="shared" si="26"/>
        <v>302 SALMON PLATEADO (ONCORHYNCHUS KISUTCH) </v>
      </c>
      <c r="E47" s="75" t="str">
        <f t="shared" si="26"/>
        <v>1 ADULTOS</v>
      </c>
      <c r="F47" s="76">
        <f t="shared" si="26"/>
        <v>42557</v>
      </c>
      <c r="G47" s="77">
        <f t="shared" si="26"/>
        <v>2918.74</v>
      </c>
      <c r="H47" s="78">
        <f t="shared" si="26"/>
        <v>124212.8182</v>
      </c>
      <c r="I47" s="79">
        <f t="shared" si="26"/>
        <v>9.9</v>
      </c>
      <c r="J47" s="79" t="str">
        <f t="shared" si="26"/>
        <v>No</v>
      </c>
      <c r="K47" s="79">
        <f t="shared" si="26"/>
        <v>28</v>
      </c>
      <c r="L47" s="79">
        <f t="shared" si="26"/>
        <v>8.6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No</v>
      </c>
      <c r="Q47" s="96">
        <v>6.0</v>
      </c>
      <c r="R47" s="30">
        <v>0.0</v>
      </c>
      <c r="S47" s="30">
        <v>0.0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44832</v>
      </c>
      <c r="B48" s="95">
        <f t="shared" ref="B48:P48" si="27">B47</f>
        <v>209</v>
      </c>
      <c r="C48" s="75" t="str">
        <f t="shared" si="27"/>
        <v>Azar</v>
      </c>
      <c r="D48" s="75" t="str">
        <f t="shared" si="27"/>
        <v>302 SALMON PLATEADO (ONCORHYNCHUS KISUTCH) </v>
      </c>
      <c r="E48" s="75" t="str">
        <f t="shared" si="27"/>
        <v>1 ADULTOS</v>
      </c>
      <c r="F48" s="76">
        <f t="shared" si="27"/>
        <v>42557</v>
      </c>
      <c r="G48" s="77">
        <f t="shared" si="27"/>
        <v>2918.74</v>
      </c>
      <c r="H48" s="78">
        <f t="shared" si="27"/>
        <v>124212.8182</v>
      </c>
      <c r="I48" s="79">
        <f t="shared" si="27"/>
        <v>9.9</v>
      </c>
      <c r="J48" s="79" t="str">
        <f t="shared" si="27"/>
        <v>No</v>
      </c>
      <c r="K48" s="79">
        <f t="shared" si="27"/>
        <v>28</v>
      </c>
      <c r="L48" s="79">
        <f t="shared" si="27"/>
        <v>8.6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No</v>
      </c>
      <c r="Q48" s="96">
        <v>7.0</v>
      </c>
      <c r="R48" s="30">
        <v>0.0</v>
      </c>
      <c r="S48" s="30">
        <v>0.0</v>
      </c>
      <c r="T48" s="99">
        <v>0.0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44832</v>
      </c>
      <c r="B49" s="95">
        <f t="shared" ref="B49:P49" si="28">B48</f>
        <v>209</v>
      </c>
      <c r="C49" s="75" t="str">
        <f t="shared" si="28"/>
        <v>Azar</v>
      </c>
      <c r="D49" s="75" t="str">
        <f t="shared" si="28"/>
        <v>302 SALMON PLATEADO (ONCORHYNCHUS KISUTCH) </v>
      </c>
      <c r="E49" s="75" t="str">
        <f t="shared" si="28"/>
        <v>1 ADULTOS</v>
      </c>
      <c r="F49" s="76">
        <f t="shared" si="28"/>
        <v>42557</v>
      </c>
      <c r="G49" s="77">
        <f t="shared" si="28"/>
        <v>2918.74</v>
      </c>
      <c r="H49" s="78">
        <f t="shared" si="28"/>
        <v>124212.8182</v>
      </c>
      <c r="I49" s="79">
        <f t="shared" si="28"/>
        <v>9.9</v>
      </c>
      <c r="J49" s="79" t="str">
        <f t="shared" si="28"/>
        <v>No</v>
      </c>
      <c r="K49" s="79">
        <f t="shared" si="28"/>
        <v>28</v>
      </c>
      <c r="L49" s="79">
        <f t="shared" si="28"/>
        <v>8.6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No</v>
      </c>
      <c r="Q49" s="96">
        <v>8.0</v>
      </c>
      <c r="R49" s="30">
        <v>0.0</v>
      </c>
      <c r="S49" s="30">
        <v>0.0</v>
      </c>
      <c r="T49" s="99">
        <v>0.0</v>
      </c>
      <c r="U49" s="9"/>
      <c r="V49" s="10"/>
      <c r="W49" s="97" t="s">
        <v>88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44832</v>
      </c>
      <c r="B50" s="95">
        <f t="shared" ref="B50:P50" si="29">B49</f>
        <v>209</v>
      </c>
      <c r="C50" s="75" t="str">
        <f t="shared" si="29"/>
        <v>Azar</v>
      </c>
      <c r="D50" s="75" t="str">
        <f t="shared" si="29"/>
        <v>302 SALMON PLATEADO (ONCORHYNCHUS KISUTCH) </v>
      </c>
      <c r="E50" s="75" t="str">
        <f t="shared" si="29"/>
        <v>1 ADULTOS</v>
      </c>
      <c r="F50" s="76">
        <f t="shared" si="29"/>
        <v>42557</v>
      </c>
      <c r="G50" s="77">
        <f t="shared" si="29"/>
        <v>2918.74</v>
      </c>
      <c r="H50" s="78">
        <f t="shared" si="29"/>
        <v>124212.8182</v>
      </c>
      <c r="I50" s="79">
        <f t="shared" si="29"/>
        <v>9.9</v>
      </c>
      <c r="J50" s="79" t="str">
        <f t="shared" si="29"/>
        <v>No</v>
      </c>
      <c r="K50" s="79">
        <f t="shared" si="29"/>
        <v>28</v>
      </c>
      <c r="L50" s="79">
        <f t="shared" si="29"/>
        <v>8.6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No</v>
      </c>
      <c r="Q50" s="96">
        <v>9.0</v>
      </c>
      <c r="R50" s="30">
        <v>0.0</v>
      </c>
      <c r="S50" s="30">
        <v>0.0</v>
      </c>
      <c r="T50" s="99">
        <v>0.0</v>
      </c>
      <c r="U50" s="9"/>
      <c r="V50" s="10"/>
      <c r="W50" s="97" t="s">
        <v>89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44832</v>
      </c>
      <c r="B51" s="95">
        <f t="shared" ref="B51:P51" si="30">B50</f>
        <v>209</v>
      </c>
      <c r="C51" s="75" t="str">
        <f t="shared" si="30"/>
        <v>Azar</v>
      </c>
      <c r="D51" s="75" t="str">
        <f t="shared" si="30"/>
        <v>302 SALMON PLATEADO (ONCORHYNCHUS KISUTCH) </v>
      </c>
      <c r="E51" s="75" t="str">
        <f t="shared" si="30"/>
        <v>1 ADULTOS</v>
      </c>
      <c r="F51" s="76">
        <f t="shared" si="30"/>
        <v>42557</v>
      </c>
      <c r="G51" s="77">
        <f t="shared" si="30"/>
        <v>2918.74</v>
      </c>
      <c r="H51" s="78">
        <f t="shared" si="30"/>
        <v>124212.8182</v>
      </c>
      <c r="I51" s="79">
        <f t="shared" si="30"/>
        <v>9.9</v>
      </c>
      <c r="J51" s="79" t="str">
        <f t="shared" si="30"/>
        <v>No</v>
      </c>
      <c r="K51" s="79">
        <f t="shared" si="30"/>
        <v>28</v>
      </c>
      <c r="L51" s="79">
        <f t="shared" si="30"/>
        <v>8.6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No</v>
      </c>
      <c r="Q51" s="96">
        <v>10.0</v>
      </c>
      <c r="R51" s="30">
        <v>0.0</v>
      </c>
      <c r="S51" s="30">
        <v>0.0</v>
      </c>
      <c r="T51" s="99">
        <v>0.0</v>
      </c>
      <c r="U51" s="9"/>
      <c r="V51" s="10"/>
      <c r="W51" s="97" t="s">
        <v>90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44832</v>
      </c>
      <c r="B52" s="74">
        <f t="shared" ref="B52:P52" si="31">B51</f>
        <v>209</v>
      </c>
      <c r="C52" s="84" t="str">
        <f t="shared" si="31"/>
        <v>Azar</v>
      </c>
      <c r="D52" s="84" t="str">
        <f t="shared" si="31"/>
        <v>302 SALMON PLATEADO (ONCORHYNCHUS KISUTCH) </v>
      </c>
      <c r="E52" s="84" t="str">
        <f t="shared" si="31"/>
        <v>1 ADULTOS</v>
      </c>
      <c r="F52" s="85">
        <f t="shared" si="31"/>
        <v>42557</v>
      </c>
      <c r="G52" s="86">
        <f t="shared" si="31"/>
        <v>2918.74</v>
      </c>
      <c r="H52" s="87">
        <f t="shared" si="31"/>
        <v>124212.8182</v>
      </c>
      <c r="I52" s="88">
        <f t="shared" si="31"/>
        <v>9.9</v>
      </c>
      <c r="J52" s="88" t="str">
        <f t="shared" si="31"/>
        <v>No</v>
      </c>
      <c r="K52" s="88">
        <f t="shared" si="31"/>
        <v>28</v>
      </c>
      <c r="L52" s="88">
        <f t="shared" si="31"/>
        <v>8.6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No</v>
      </c>
      <c r="Q52" s="98" t="s">
        <v>69</v>
      </c>
      <c r="R52" s="101">
        <v>0.0</v>
      </c>
      <c r="S52" s="101">
        <v>0.0</v>
      </c>
      <c r="T52" s="102">
        <v>0.0</v>
      </c>
      <c r="U52" s="9"/>
      <c r="V52" s="10"/>
      <c r="W52" s="97" t="s">
        <v>91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92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v>44832.0</v>
      </c>
      <c r="B54" s="62">
        <v>210.0</v>
      </c>
      <c r="C54" s="63" t="s">
        <v>2</v>
      </c>
      <c r="D54" s="64" t="s">
        <v>11</v>
      </c>
      <c r="E54" s="63" t="s">
        <v>65</v>
      </c>
      <c r="F54" s="65">
        <v>42329.0</v>
      </c>
      <c r="G54" s="66">
        <v>1555.97</v>
      </c>
      <c r="H54" s="67">
        <f>+(F54*G54)/1000</f>
        <v>65862.65413</v>
      </c>
      <c r="I54" s="68">
        <v>9.9</v>
      </c>
      <c r="J54" s="68" t="s">
        <v>38</v>
      </c>
      <c r="K54" s="68">
        <v>28.0</v>
      </c>
      <c r="L54" s="69">
        <v>4.5</v>
      </c>
      <c r="M54" s="68" t="s">
        <v>38</v>
      </c>
      <c r="N54" s="68" t="s">
        <v>38</v>
      </c>
      <c r="O54" s="68" t="s">
        <v>38</v>
      </c>
      <c r="P54" s="68" t="s">
        <v>38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93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44832</v>
      </c>
      <c r="B55" s="95">
        <f t="shared" ref="B55:P55" si="32">B54</f>
        <v>210</v>
      </c>
      <c r="C55" s="75" t="str">
        <f t="shared" si="32"/>
        <v>Azar</v>
      </c>
      <c r="D55" s="75" t="str">
        <f t="shared" si="32"/>
        <v>302 SALMON PLATEADO (ONCORHYNCHUS KISUTCH) </v>
      </c>
      <c r="E55" s="75" t="str">
        <f t="shared" si="32"/>
        <v>1 ADULTOS</v>
      </c>
      <c r="F55" s="76">
        <f t="shared" si="32"/>
        <v>42329</v>
      </c>
      <c r="G55" s="77">
        <f t="shared" si="32"/>
        <v>1555.97</v>
      </c>
      <c r="H55" s="78">
        <f t="shared" si="32"/>
        <v>65862.65413</v>
      </c>
      <c r="I55" s="79">
        <f t="shared" si="32"/>
        <v>9.9</v>
      </c>
      <c r="J55" s="79" t="str">
        <f t="shared" si="32"/>
        <v>No</v>
      </c>
      <c r="K55" s="79">
        <f t="shared" si="32"/>
        <v>28</v>
      </c>
      <c r="L55" s="79">
        <f t="shared" si="32"/>
        <v>4.5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No</v>
      </c>
      <c r="Q55" s="96">
        <v>2.0</v>
      </c>
      <c r="R55" s="30">
        <v>0.0</v>
      </c>
      <c r="S55" s="30">
        <v>0.0</v>
      </c>
      <c r="T55" s="99">
        <v>0.0</v>
      </c>
      <c r="U55" s="9"/>
      <c r="V55" s="10"/>
      <c r="W55" s="97" t="s">
        <v>94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44832</v>
      </c>
      <c r="B56" s="95">
        <f t="shared" ref="B56:P56" si="34">B55</f>
        <v>210</v>
      </c>
      <c r="C56" s="75" t="str">
        <f t="shared" si="34"/>
        <v>Azar</v>
      </c>
      <c r="D56" s="75" t="str">
        <f t="shared" si="34"/>
        <v>302 SALMON PLATEADO (ONCORHYNCHUS KISUTCH) </v>
      </c>
      <c r="E56" s="75" t="str">
        <f t="shared" si="34"/>
        <v>1 ADULTOS</v>
      </c>
      <c r="F56" s="76">
        <f t="shared" si="34"/>
        <v>42329</v>
      </c>
      <c r="G56" s="77">
        <f t="shared" si="34"/>
        <v>1555.97</v>
      </c>
      <c r="H56" s="78">
        <f t="shared" si="34"/>
        <v>65862.65413</v>
      </c>
      <c r="I56" s="79">
        <f t="shared" si="34"/>
        <v>9.9</v>
      </c>
      <c r="J56" s="79" t="str">
        <f t="shared" si="34"/>
        <v>No</v>
      </c>
      <c r="K56" s="79">
        <f t="shared" si="34"/>
        <v>28</v>
      </c>
      <c r="L56" s="79">
        <f t="shared" si="34"/>
        <v>4.5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No</v>
      </c>
      <c r="Q56" s="96">
        <v>3.0</v>
      </c>
      <c r="R56" s="30">
        <v>0.0</v>
      </c>
      <c r="S56" s="30">
        <v>0.0</v>
      </c>
      <c r="T56" s="99">
        <v>0.0</v>
      </c>
      <c r="U56" s="9"/>
      <c r="V56" s="10"/>
      <c r="W56" s="97" t="s">
        <v>95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44832</v>
      </c>
      <c r="B57" s="95">
        <f t="shared" ref="B57:P57" si="35">B56</f>
        <v>210</v>
      </c>
      <c r="C57" s="75" t="str">
        <f t="shared" si="35"/>
        <v>Azar</v>
      </c>
      <c r="D57" s="75" t="str">
        <f t="shared" si="35"/>
        <v>302 SALMON PLATEADO (ONCORHYNCHUS KISUTCH) </v>
      </c>
      <c r="E57" s="75" t="str">
        <f t="shared" si="35"/>
        <v>1 ADULTOS</v>
      </c>
      <c r="F57" s="76">
        <f t="shared" si="35"/>
        <v>42329</v>
      </c>
      <c r="G57" s="77">
        <f t="shared" si="35"/>
        <v>1555.97</v>
      </c>
      <c r="H57" s="78">
        <f t="shared" si="35"/>
        <v>65862.65413</v>
      </c>
      <c r="I57" s="79">
        <f t="shared" si="35"/>
        <v>9.9</v>
      </c>
      <c r="J57" s="79" t="str">
        <f t="shared" si="35"/>
        <v>No</v>
      </c>
      <c r="K57" s="79">
        <f t="shared" si="35"/>
        <v>28</v>
      </c>
      <c r="L57" s="79">
        <f t="shared" si="35"/>
        <v>4.5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No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96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44832</v>
      </c>
      <c r="B58" s="95">
        <f t="shared" ref="B58:P58" si="36">B57</f>
        <v>210</v>
      </c>
      <c r="C58" s="75" t="str">
        <f t="shared" si="36"/>
        <v>Azar</v>
      </c>
      <c r="D58" s="75" t="str">
        <f t="shared" si="36"/>
        <v>302 SALMON PLATEADO (ONCORHYNCHUS KISUTCH) </v>
      </c>
      <c r="E58" s="75" t="str">
        <f t="shared" si="36"/>
        <v>1 ADULTOS</v>
      </c>
      <c r="F58" s="76">
        <f t="shared" si="36"/>
        <v>42329</v>
      </c>
      <c r="G58" s="77">
        <f t="shared" si="36"/>
        <v>1555.97</v>
      </c>
      <c r="H58" s="78">
        <f t="shared" si="36"/>
        <v>65862.65413</v>
      </c>
      <c r="I58" s="79">
        <f t="shared" si="36"/>
        <v>9.9</v>
      </c>
      <c r="J58" s="79" t="str">
        <f t="shared" si="36"/>
        <v>No</v>
      </c>
      <c r="K58" s="79">
        <f t="shared" si="36"/>
        <v>28</v>
      </c>
      <c r="L58" s="79">
        <f t="shared" si="36"/>
        <v>4.5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No</v>
      </c>
      <c r="Q58" s="96">
        <v>5.0</v>
      </c>
      <c r="R58" s="30">
        <v>0.0</v>
      </c>
      <c r="S58" s="30">
        <v>0.0</v>
      </c>
      <c r="T58" s="99">
        <v>0.0</v>
      </c>
      <c r="U58" s="9"/>
      <c r="V58" s="10"/>
      <c r="W58" s="97" t="s">
        <v>97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44832</v>
      </c>
      <c r="B59" s="95">
        <f t="shared" ref="B59:P59" si="37">B58</f>
        <v>210</v>
      </c>
      <c r="C59" s="75" t="str">
        <f t="shared" si="37"/>
        <v>Azar</v>
      </c>
      <c r="D59" s="75" t="str">
        <f t="shared" si="37"/>
        <v>302 SALMON PLATEADO (ONCORHYNCHUS KISUTCH) </v>
      </c>
      <c r="E59" s="75" t="str">
        <f t="shared" si="37"/>
        <v>1 ADULTOS</v>
      </c>
      <c r="F59" s="76">
        <f t="shared" si="37"/>
        <v>42329</v>
      </c>
      <c r="G59" s="77">
        <f t="shared" si="37"/>
        <v>1555.97</v>
      </c>
      <c r="H59" s="78">
        <f t="shared" si="37"/>
        <v>65862.65413</v>
      </c>
      <c r="I59" s="79">
        <f t="shared" si="37"/>
        <v>9.9</v>
      </c>
      <c r="J59" s="79" t="str">
        <f t="shared" si="37"/>
        <v>No</v>
      </c>
      <c r="K59" s="79">
        <f t="shared" si="37"/>
        <v>28</v>
      </c>
      <c r="L59" s="79">
        <f t="shared" si="37"/>
        <v>4.5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No</v>
      </c>
      <c r="Q59" s="96">
        <v>6.0</v>
      </c>
      <c r="R59" s="30">
        <v>0.0</v>
      </c>
      <c r="S59" s="30">
        <v>0.0</v>
      </c>
      <c r="T59" s="99">
        <v>0.0</v>
      </c>
      <c r="U59" s="9"/>
      <c r="V59" s="10"/>
      <c r="W59" s="97" t="s">
        <v>98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44832</v>
      </c>
      <c r="B60" s="95">
        <f t="shared" ref="B60:P60" si="38">B59</f>
        <v>210</v>
      </c>
      <c r="C60" s="75" t="str">
        <f t="shared" si="38"/>
        <v>Azar</v>
      </c>
      <c r="D60" s="75" t="str">
        <f t="shared" si="38"/>
        <v>302 SALMON PLATEADO (ONCORHYNCHUS KISUTCH) </v>
      </c>
      <c r="E60" s="75" t="str">
        <f t="shared" si="38"/>
        <v>1 ADULTOS</v>
      </c>
      <c r="F60" s="76">
        <f t="shared" si="38"/>
        <v>42329</v>
      </c>
      <c r="G60" s="77">
        <f t="shared" si="38"/>
        <v>1555.97</v>
      </c>
      <c r="H60" s="78">
        <f t="shared" si="38"/>
        <v>65862.65413</v>
      </c>
      <c r="I60" s="79">
        <f t="shared" si="38"/>
        <v>9.9</v>
      </c>
      <c r="J60" s="79" t="str">
        <f t="shared" si="38"/>
        <v>No</v>
      </c>
      <c r="K60" s="79">
        <f t="shared" si="38"/>
        <v>28</v>
      </c>
      <c r="L60" s="79">
        <f t="shared" si="38"/>
        <v>4.5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No</v>
      </c>
      <c r="Q60" s="96">
        <v>7.0</v>
      </c>
      <c r="R60" s="30">
        <v>0.0</v>
      </c>
      <c r="S60" s="30">
        <v>0.0</v>
      </c>
      <c r="T60" s="99">
        <v>0.0</v>
      </c>
      <c r="U60" s="9"/>
      <c r="V60" s="10"/>
      <c r="W60" s="97" t="s">
        <v>99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44832</v>
      </c>
      <c r="B61" s="95">
        <f t="shared" ref="B61:P61" si="39">B60</f>
        <v>210</v>
      </c>
      <c r="C61" s="75" t="str">
        <f t="shared" si="39"/>
        <v>Azar</v>
      </c>
      <c r="D61" s="75" t="str">
        <f t="shared" si="39"/>
        <v>302 SALMON PLATEADO (ONCORHYNCHUS KISUTCH) </v>
      </c>
      <c r="E61" s="75" t="str">
        <f t="shared" si="39"/>
        <v>1 ADULTOS</v>
      </c>
      <c r="F61" s="76">
        <f t="shared" si="39"/>
        <v>42329</v>
      </c>
      <c r="G61" s="77">
        <f t="shared" si="39"/>
        <v>1555.97</v>
      </c>
      <c r="H61" s="78">
        <f t="shared" si="39"/>
        <v>65862.65413</v>
      </c>
      <c r="I61" s="79">
        <f t="shared" si="39"/>
        <v>9.9</v>
      </c>
      <c r="J61" s="79" t="str">
        <f t="shared" si="39"/>
        <v>No</v>
      </c>
      <c r="K61" s="79">
        <f t="shared" si="39"/>
        <v>28</v>
      </c>
      <c r="L61" s="79">
        <f t="shared" si="39"/>
        <v>4.5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No</v>
      </c>
      <c r="Q61" s="96">
        <v>8.0</v>
      </c>
      <c r="R61" s="30">
        <v>0.0</v>
      </c>
      <c r="S61" s="30">
        <v>0.0</v>
      </c>
      <c r="T61" s="99">
        <v>0.0</v>
      </c>
      <c r="U61" s="9"/>
      <c r="V61" s="10"/>
      <c r="W61" s="97" t="s">
        <v>100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44832</v>
      </c>
      <c r="B62" s="95">
        <f t="shared" ref="B62:P62" si="40">B61</f>
        <v>210</v>
      </c>
      <c r="C62" s="75" t="str">
        <f t="shared" si="40"/>
        <v>Azar</v>
      </c>
      <c r="D62" s="75" t="str">
        <f t="shared" si="40"/>
        <v>302 SALMON PLATEADO (ONCORHYNCHUS KISUTCH) </v>
      </c>
      <c r="E62" s="75" t="str">
        <f t="shared" si="40"/>
        <v>1 ADULTOS</v>
      </c>
      <c r="F62" s="76">
        <f t="shared" si="40"/>
        <v>42329</v>
      </c>
      <c r="G62" s="77">
        <f t="shared" si="40"/>
        <v>1555.97</v>
      </c>
      <c r="H62" s="78">
        <f t="shared" si="40"/>
        <v>65862.65413</v>
      </c>
      <c r="I62" s="79">
        <f t="shared" si="40"/>
        <v>9.9</v>
      </c>
      <c r="J62" s="79" t="str">
        <f t="shared" si="40"/>
        <v>No</v>
      </c>
      <c r="K62" s="79">
        <f t="shared" si="40"/>
        <v>28</v>
      </c>
      <c r="L62" s="79">
        <f t="shared" si="40"/>
        <v>4.5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No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101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44832</v>
      </c>
      <c r="B63" s="95">
        <f t="shared" ref="B63:P63" si="41">B62</f>
        <v>210</v>
      </c>
      <c r="C63" s="75" t="str">
        <f t="shared" si="41"/>
        <v>Azar</v>
      </c>
      <c r="D63" s="75" t="str">
        <f t="shared" si="41"/>
        <v>302 SALMON PLATEADO (ONCORHYNCHUS KISUTCH) </v>
      </c>
      <c r="E63" s="75" t="str">
        <f t="shared" si="41"/>
        <v>1 ADULTOS</v>
      </c>
      <c r="F63" s="76">
        <f t="shared" si="41"/>
        <v>42329</v>
      </c>
      <c r="G63" s="77">
        <f t="shared" si="41"/>
        <v>1555.97</v>
      </c>
      <c r="H63" s="78">
        <f t="shared" si="41"/>
        <v>65862.65413</v>
      </c>
      <c r="I63" s="79">
        <f t="shared" si="41"/>
        <v>9.9</v>
      </c>
      <c r="J63" s="79" t="str">
        <f t="shared" si="41"/>
        <v>No</v>
      </c>
      <c r="K63" s="79">
        <f t="shared" si="41"/>
        <v>28</v>
      </c>
      <c r="L63" s="79">
        <f t="shared" si="41"/>
        <v>4.5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No</v>
      </c>
      <c r="Q63" s="96">
        <v>10.0</v>
      </c>
      <c r="R63" s="30">
        <v>0.0</v>
      </c>
      <c r="S63" s="30">
        <v>0.0</v>
      </c>
      <c r="T63" s="99">
        <v>0.0</v>
      </c>
      <c r="U63" s="9"/>
      <c r="V63" s="10"/>
      <c r="W63" s="97" t="s">
        <v>102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44832</v>
      </c>
      <c r="B64" s="74">
        <f t="shared" ref="B64:P64" si="42">B63</f>
        <v>210</v>
      </c>
      <c r="C64" s="84" t="str">
        <f t="shared" si="42"/>
        <v>Azar</v>
      </c>
      <c r="D64" s="84" t="str">
        <f t="shared" si="42"/>
        <v>302 SALMON PLATEADO (ONCORHYNCHUS KISUTCH) </v>
      </c>
      <c r="E64" s="84" t="str">
        <f t="shared" si="42"/>
        <v>1 ADULTOS</v>
      </c>
      <c r="F64" s="85">
        <f t="shared" si="42"/>
        <v>42329</v>
      </c>
      <c r="G64" s="86">
        <f t="shared" si="42"/>
        <v>1555.97</v>
      </c>
      <c r="H64" s="87">
        <f t="shared" si="42"/>
        <v>65862.65413</v>
      </c>
      <c r="I64" s="88">
        <f t="shared" si="42"/>
        <v>9.9</v>
      </c>
      <c r="J64" s="88" t="str">
        <f t="shared" si="42"/>
        <v>No</v>
      </c>
      <c r="K64" s="88">
        <f t="shared" si="42"/>
        <v>28</v>
      </c>
      <c r="L64" s="88">
        <f t="shared" si="42"/>
        <v>4.5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No</v>
      </c>
      <c r="Q64" s="98" t="s">
        <v>69</v>
      </c>
      <c r="R64" s="101">
        <v>0.0</v>
      </c>
      <c r="S64" s="101">
        <v>0.0</v>
      </c>
      <c r="T64" s="102">
        <v>0.0</v>
      </c>
      <c r="U64" s="9"/>
      <c r="V64" s="10"/>
      <c r="W64" s="97" t="s">
        <v>103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104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v>44801.0</v>
      </c>
      <c r="B66" s="62"/>
      <c r="C66" s="63" t="s">
        <v>2</v>
      </c>
      <c r="D66" s="64" t="s">
        <v>11</v>
      </c>
      <c r="E66" s="63" t="s">
        <v>65</v>
      </c>
      <c r="F66" s="63"/>
      <c r="G66" s="63"/>
      <c r="H66" s="67">
        <f>+(F66*G66)/1000</f>
        <v>0</v>
      </c>
      <c r="I66" s="68"/>
      <c r="J66" s="68" t="s">
        <v>38</v>
      </c>
      <c r="K66" s="68"/>
      <c r="L66" s="69"/>
      <c r="M66" s="68" t="s">
        <v>38</v>
      </c>
      <c r="N66" s="68" t="s">
        <v>38</v>
      </c>
      <c r="O66" s="68" t="s">
        <v>38</v>
      </c>
      <c r="P66" s="68" t="s">
        <v>38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105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44801</v>
      </c>
      <c r="B67" s="95" t="str">
        <f t="shared" ref="B67:P67" si="43">B66</f>
        <v/>
      </c>
      <c r="C67" s="75" t="str">
        <f t="shared" si="43"/>
        <v>Azar</v>
      </c>
      <c r="D67" s="75" t="str">
        <f t="shared" si="43"/>
        <v>302 SALMON PLATEADO (ONCORHYNCHUS KISUTCH) </v>
      </c>
      <c r="E67" s="75" t="str">
        <f t="shared" si="43"/>
        <v>1 ADULTOS</v>
      </c>
      <c r="F67" s="95" t="str">
        <f t="shared" si="43"/>
        <v/>
      </c>
      <c r="G67" s="79" t="str">
        <f t="shared" si="43"/>
        <v/>
      </c>
      <c r="H67" s="78">
        <f t="shared" si="43"/>
        <v>0</v>
      </c>
      <c r="I67" s="79" t="str">
        <f t="shared" si="43"/>
        <v/>
      </c>
      <c r="J67" s="79" t="str">
        <f t="shared" si="43"/>
        <v>No</v>
      </c>
      <c r="K67" s="79" t="str">
        <f t="shared" si="43"/>
        <v/>
      </c>
      <c r="L67" s="79" t="str">
        <f t="shared" si="43"/>
        <v/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No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106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44801</v>
      </c>
      <c r="B68" s="95" t="str">
        <f t="shared" ref="B68:P68" si="45">B67</f>
        <v/>
      </c>
      <c r="C68" s="75" t="str">
        <f t="shared" si="45"/>
        <v>Azar</v>
      </c>
      <c r="D68" s="75" t="str">
        <f t="shared" si="45"/>
        <v>302 SALMON PLATEADO (ONCORHYNCHUS KISUTCH) </v>
      </c>
      <c r="E68" s="75" t="str">
        <f t="shared" si="45"/>
        <v>1 ADULTOS</v>
      </c>
      <c r="F68" s="95" t="str">
        <f t="shared" si="45"/>
        <v/>
      </c>
      <c r="G68" s="79" t="str">
        <f t="shared" si="45"/>
        <v/>
      </c>
      <c r="H68" s="78">
        <f t="shared" si="45"/>
        <v>0</v>
      </c>
      <c r="I68" s="79" t="str">
        <f t="shared" si="45"/>
        <v/>
      </c>
      <c r="J68" s="79" t="str">
        <f t="shared" si="45"/>
        <v>No</v>
      </c>
      <c r="K68" s="79" t="str">
        <f t="shared" si="45"/>
        <v/>
      </c>
      <c r="L68" s="79" t="str">
        <f t="shared" si="45"/>
        <v/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No</v>
      </c>
      <c r="Q68" s="96">
        <v>3.0</v>
      </c>
      <c r="R68" s="30">
        <v>0.0</v>
      </c>
      <c r="S68" s="30">
        <v>0.0</v>
      </c>
      <c r="T68" s="99">
        <v>0.0</v>
      </c>
      <c r="U68" s="9"/>
      <c r="V68" s="10"/>
      <c r="W68" s="97" t="s">
        <v>107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44801</v>
      </c>
      <c r="B69" s="95" t="str">
        <f t="shared" ref="B69:P69" si="46">B68</f>
        <v/>
      </c>
      <c r="C69" s="75" t="str">
        <f t="shared" si="46"/>
        <v>Azar</v>
      </c>
      <c r="D69" s="75" t="str">
        <f t="shared" si="46"/>
        <v>302 SALMON PLATEADO (ONCORHYNCHUS KISUTCH) </v>
      </c>
      <c r="E69" s="75" t="str">
        <f t="shared" si="46"/>
        <v>1 ADULTOS</v>
      </c>
      <c r="F69" s="95" t="str">
        <f t="shared" si="46"/>
        <v/>
      </c>
      <c r="G69" s="79" t="str">
        <f t="shared" si="46"/>
        <v/>
      </c>
      <c r="H69" s="78">
        <f t="shared" si="46"/>
        <v>0</v>
      </c>
      <c r="I69" s="79" t="str">
        <f t="shared" si="46"/>
        <v/>
      </c>
      <c r="J69" s="79" t="str">
        <f t="shared" si="46"/>
        <v>No</v>
      </c>
      <c r="K69" s="79" t="str">
        <f t="shared" si="46"/>
        <v/>
      </c>
      <c r="L69" s="79" t="str">
        <f t="shared" si="46"/>
        <v/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No</v>
      </c>
      <c r="Q69" s="96">
        <v>4.0</v>
      </c>
      <c r="R69" s="30">
        <v>0.0</v>
      </c>
      <c r="S69" s="30">
        <v>0.0</v>
      </c>
      <c r="T69" s="99">
        <v>0.0</v>
      </c>
      <c r="U69" s="9"/>
      <c r="V69" s="10"/>
      <c r="W69" s="97" t="s">
        <v>108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44801</v>
      </c>
      <c r="B70" s="95" t="str">
        <f t="shared" ref="B70:P70" si="47">B69</f>
        <v/>
      </c>
      <c r="C70" s="75" t="str">
        <f t="shared" si="47"/>
        <v>Azar</v>
      </c>
      <c r="D70" s="75" t="str">
        <f t="shared" si="47"/>
        <v>302 SALMON PLATEADO (ONCORHYNCHUS KISUTCH) </v>
      </c>
      <c r="E70" s="75" t="str">
        <f t="shared" si="47"/>
        <v>1 ADULTOS</v>
      </c>
      <c r="F70" s="95" t="str">
        <f t="shared" si="47"/>
        <v/>
      </c>
      <c r="G70" s="79" t="str">
        <f t="shared" si="47"/>
        <v/>
      </c>
      <c r="H70" s="78">
        <f t="shared" si="47"/>
        <v>0</v>
      </c>
      <c r="I70" s="79" t="str">
        <f t="shared" si="47"/>
        <v/>
      </c>
      <c r="J70" s="79" t="str">
        <f t="shared" si="47"/>
        <v>No</v>
      </c>
      <c r="K70" s="79" t="str">
        <f t="shared" si="47"/>
        <v/>
      </c>
      <c r="L70" s="79" t="str">
        <f t="shared" si="47"/>
        <v/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No</v>
      </c>
      <c r="Q70" s="96">
        <v>5.0</v>
      </c>
      <c r="R70" s="30">
        <v>0.0</v>
      </c>
      <c r="S70" s="30">
        <v>0.0</v>
      </c>
      <c r="T70" s="99">
        <v>0.0</v>
      </c>
      <c r="U70" s="9"/>
      <c r="V70" s="10"/>
      <c r="W70" s="97" t="s">
        <v>109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44801</v>
      </c>
      <c r="B71" s="95" t="str">
        <f t="shared" ref="B71:P71" si="48">B70</f>
        <v/>
      </c>
      <c r="C71" s="75" t="str">
        <f t="shared" si="48"/>
        <v>Azar</v>
      </c>
      <c r="D71" s="75" t="str">
        <f t="shared" si="48"/>
        <v>302 SALMON PLATEADO (ONCORHYNCHUS KISUTCH) </v>
      </c>
      <c r="E71" s="75" t="str">
        <f t="shared" si="48"/>
        <v>1 ADULTOS</v>
      </c>
      <c r="F71" s="95" t="str">
        <f t="shared" si="48"/>
        <v/>
      </c>
      <c r="G71" s="79" t="str">
        <f t="shared" si="48"/>
        <v/>
      </c>
      <c r="H71" s="78">
        <f t="shared" si="48"/>
        <v>0</v>
      </c>
      <c r="I71" s="79" t="str">
        <f t="shared" si="48"/>
        <v/>
      </c>
      <c r="J71" s="79" t="str">
        <f t="shared" si="48"/>
        <v>No</v>
      </c>
      <c r="K71" s="79" t="str">
        <f t="shared" si="48"/>
        <v/>
      </c>
      <c r="L71" s="79" t="str">
        <f t="shared" si="48"/>
        <v/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No</v>
      </c>
      <c r="Q71" s="96">
        <v>6.0</v>
      </c>
      <c r="R71" s="30">
        <v>0.0</v>
      </c>
      <c r="S71" s="30">
        <v>0.0</v>
      </c>
      <c r="T71" s="99">
        <v>0.0</v>
      </c>
      <c r="U71" s="9"/>
      <c r="V71" s="10"/>
      <c r="W71" s="97" t="s">
        <v>110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44801</v>
      </c>
      <c r="B72" s="95" t="str">
        <f t="shared" ref="B72:P72" si="49">B71</f>
        <v/>
      </c>
      <c r="C72" s="75" t="str">
        <f t="shared" si="49"/>
        <v>Azar</v>
      </c>
      <c r="D72" s="75" t="str">
        <f t="shared" si="49"/>
        <v>302 SALMON PLATEADO (ONCORHYNCHUS KISUTCH) </v>
      </c>
      <c r="E72" s="75" t="str">
        <f t="shared" si="49"/>
        <v>1 ADULTOS</v>
      </c>
      <c r="F72" s="95" t="str">
        <f t="shared" si="49"/>
        <v/>
      </c>
      <c r="G72" s="79" t="str">
        <f t="shared" si="49"/>
        <v/>
      </c>
      <c r="H72" s="78">
        <f t="shared" si="49"/>
        <v>0</v>
      </c>
      <c r="I72" s="79" t="str">
        <f t="shared" si="49"/>
        <v/>
      </c>
      <c r="J72" s="79" t="str">
        <f t="shared" si="49"/>
        <v>No</v>
      </c>
      <c r="K72" s="79" t="str">
        <f t="shared" si="49"/>
        <v/>
      </c>
      <c r="L72" s="79" t="str">
        <f t="shared" si="49"/>
        <v/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No</v>
      </c>
      <c r="Q72" s="96">
        <v>7.0</v>
      </c>
      <c r="R72" s="30">
        <v>0.0</v>
      </c>
      <c r="S72" s="30">
        <v>0.0</v>
      </c>
      <c r="T72" s="99">
        <v>0.0</v>
      </c>
      <c r="U72" s="9"/>
      <c r="V72" s="10"/>
      <c r="W72" s="97" t="s">
        <v>31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44801</v>
      </c>
      <c r="B73" s="95" t="str">
        <f t="shared" ref="B73:P73" si="50">B72</f>
        <v/>
      </c>
      <c r="C73" s="75" t="str">
        <f t="shared" si="50"/>
        <v>Azar</v>
      </c>
      <c r="D73" s="75" t="str">
        <f t="shared" si="50"/>
        <v>302 SALMON PLATEADO (ONCORHYNCHUS KISUTCH) </v>
      </c>
      <c r="E73" s="75" t="str">
        <f t="shared" si="50"/>
        <v>1 ADULTOS</v>
      </c>
      <c r="F73" s="95" t="str">
        <f t="shared" si="50"/>
        <v/>
      </c>
      <c r="G73" s="79" t="str">
        <f t="shared" si="50"/>
        <v/>
      </c>
      <c r="H73" s="78">
        <f t="shared" si="50"/>
        <v>0</v>
      </c>
      <c r="I73" s="79" t="str">
        <f t="shared" si="50"/>
        <v/>
      </c>
      <c r="J73" s="79" t="str">
        <f t="shared" si="50"/>
        <v>No</v>
      </c>
      <c r="K73" s="79" t="str">
        <f t="shared" si="50"/>
        <v/>
      </c>
      <c r="L73" s="79" t="str">
        <f t="shared" si="50"/>
        <v/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No</v>
      </c>
      <c r="Q73" s="96">
        <v>8.0</v>
      </c>
      <c r="R73" s="30">
        <v>0.0</v>
      </c>
      <c r="S73" s="30">
        <v>0.0</v>
      </c>
      <c r="T73" s="99">
        <v>0.0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44801</v>
      </c>
      <c r="B74" s="95" t="str">
        <f t="shared" ref="B74:P74" si="51">B73</f>
        <v/>
      </c>
      <c r="C74" s="75" t="str">
        <f t="shared" si="51"/>
        <v>Azar</v>
      </c>
      <c r="D74" s="75" t="str">
        <f t="shared" si="51"/>
        <v>302 SALMON PLATEADO (ONCORHYNCHUS KISUTCH) </v>
      </c>
      <c r="E74" s="75" t="str">
        <f t="shared" si="51"/>
        <v>1 ADULTOS</v>
      </c>
      <c r="F74" s="95" t="str">
        <f t="shared" si="51"/>
        <v/>
      </c>
      <c r="G74" s="79" t="str">
        <f t="shared" si="51"/>
        <v/>
      </c>
      <c r="H74" s="78">
        <f t="shared" si="51"/>
        <v>0</v>
      </c>
      <c r="I74" s="79" t="str">
        <f t="shared" si="51"/>
        <v/>
      </c>
      <c r="J74" s="79" t="str">
        <f t="shared" si="51"/>
        <v>No</v>
      </c>
      <c r="K74" s="79" t="str">
        <f t="shared" si="51"/>
        <v/>
      </c>
      <c r="L74" s="79" t="str">
        <f t="shared" si="51"/>
        <v/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No</v>
      </c>
      <c r="Q74" s="96">
        <v>9.0</v>
      </c>
      <c r="R74" s="30">
        <v>0.0</v>
      </c>
      <c r="S74" s="30">
        <v>0.0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44801</v>
      </c>
      <c r="B75" s="95" t="str">
        <f t="shared" ref="B75:P75" si="52">B74</f>
        <v/>
      </c>
      <c r="C75" s="75" t="str">
        <f t="shared" si="52"/>
        <v>Azar</v>
      </c>
      <c r="D75" s="75" t="str">
        <f t="shared" si="52"/>
        <v>302 SALMON PLATEADO (ONCORHYNCHUS KISUTCH) </v>
      </c>
      <c r="E75" s="75" t="str">
        <f t="shared" si="52"/>
        <v>1 ADULTOS</v>
      </c>
      <c r="F75" s="95" t="str">
        <f t="shared" si="52"/>
        <v/>
      </c>
      <c r="G75" s="79" t="str">
        <f t="shared" si="52"/>
        <v/>
      </c>
      <c r="H75" s="78">
        <f t="shared" si="52"/>
        <v>0</v>
      </c>
      <c r="I75" s="79" t="str">
        <f t="shared" si="52"/>
        <v/>
      </c>
      <c r="J75" s="79" t="str">
        <f t="shared" si="52"/>
        <v>No</v>
      </c>
      <c r="K75" s="79" t="str">
        <f t="shared" si="52"/>
        <v/>
      </c>
      <c r="L75" s="79" t="str">
        <f t="shared" si="52"/>
        <v/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No</v>
      </c>
      <c r="Q75" s="96">
        <v>10.0</v>
      </c>
      <c r="R75" s="30">
        <v>0.0</v>
      </c>
      <c r="S75" s="30">
        <v>0.0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44801</v>
      </c>
      <c r="B76" s="74" t="str">
        <f t="shared" ref="B76:P76" si="53">B75</f>
        <v/>
      </c>
      <c r="C76" s="84" t="str">
        <f t="shared" si="53"/>
        <v>Azar</v>
      </c>
      <c r="D76" s="84" t="str">
        <f t="shared" si="53"/>
        <v>302 SALMON PLATEADO (ONCORHYNCHUS KISUTCH) </v>
      </c>
      <c r="E76" s="84" t="str">
        <f t="shared" si="53"/>
        <v>1 ADULTOS</v>
      </c>
      <c r="F76" s="74" t="str">
        <f t="shared" si="53"/>
        <v/>
      </c>
      <c r="G76" s="88" t="str">
        <f t="shared" si="53"/>
        <v/>
      </c>
      <c r="H76" s="87">
        <f t="shared" si="53"/>
        <v>0</v>
      </c>
      <c r="I76" s="88" t="str">
        <f t="shared" si="53"/>
        <v/>
      </c>
      <c r="J76" s="88" t="str">
        <f t="shared" si="53"/>
        <v>No</v>
      </c>
      <c r="K76" s="88" t="str">
        <f t="shared" si="53"/>
        <v/>
      </c>
      <c r="L76" s="88" t="str">
        <f t="shared" si="53"/>
        <v/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No</v>
      </c>
      <c r="Q76" s="98" t="s">
        <v>69</v>
      </c>
      <c r="R76" s="101">
        <v>0.0</v>
      </c>
      <c r="S76" s="101">
        <v>0.0</v>
      </c>
      <c r="T76" s="102">
        <v>0.0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v>44801.0</v>
      </c>
      <c r="B78" s="62"/>
      <c r="C78" s="63" t="s">
        <v>2</v>
      </c>
      <c r="D78" s="64" t="s">
        <v>11</v>
      </c>
      <c r="E78" s="63" t="s">
        <v>65</v>
      </c>
      <c r="F78" s="63"/>
      <c r="G78" s="63"/>
      <c r="H78" s="67">
        <f>+(F78*G78)/1000</f>
        <v>0</v>
      </c>
      <c r="I78" s="68"/>
      <c r="J78" s="68" t="s">
        <v>38</v>
      </c>
      <c r="K78" s="68"/>
      <c r="L78" s="69"/>
      <c r="M78" s="68" t="s">
        <v>38</v>
      </c>
      <c r="N78" s="68" t="s">
        <v>38</v>
      </c>
      <c r="O78" s="68" t="s">
        <v>38</v>
      </c>
      <c r="P78" s="68" t="s">
        <v>38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44801</v>
      </c>
      <c r="B79" s="95" t="str">
        <f t="shared" ref="B79:P79" si="54">B78</f>
        <v/>
      </c>
      <c r="C79" s="75" t="str">
        <f t="shared" si="54"/>
        <v>Azar</v>
      </c>
      <c r="D79" s="75" t="str">
        <f t="shared" si="54"/>
        <v>302 SALMON PLATEADO (ONCORHYNCHUS KISUTCH) </v>
      </c>
      <c r="E79" s="75" t="str">
        <f t="shared" si="54"/>
        <v>1 ADULTOS</v>
      </c>
      <c r="F79" s="95" t="str">
        <f t="shared" si="54"/>
        <v/>
      </c>
      <c r="G79" s="79" t="str">
        <f t="shared" si="54"/>
        <v/>
      </c>
      <c r="H79" s="78">
        <f t="shared" si="54"/>
        <v>0</v>
      </c>
      <c r="I79" s="79" t="str">
        <f t="shared" si="54"/>
        <v/>
      </c>
      <c r="J79" s="79" t="str">
        <f t="shared" si="54"/>
        <v>No</v>
      </c>
      <c r="K79" s="79" t="str">
        <f t="shared" si="54"/>
        <v/>
      </c>
      <c r="L79" s="79" t="str">
        <f t="shared" si="54"/>
        <v/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No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44801</v>
      </c>
      <c r="B80" s="95" t="str">
        <f t="shared" ref="B80:P80" si="56">B79</f>
        <v/>
      </c>
      <c r="C80" s="75" t="str">
        <f t="shared" si="56"/>
        <v>Azar</v>
      </c>
      <c r="D80" s="75" t="str">
        <f t="shared" si="56"/>
        <v>302 SALMON PLATEADO (ONCORHYNCHUS KISUTCH) </v>
      </c>
      <c r="E80" s="75" t="str">
        <f t="shared" si="56"/>
        <v>1 ADULTOS</v>
      </c>
      <c r="F80" s="95" t="str">
        <f t="shared" si="56"/>
        <v/>
      </c>
      <c r="G80" s="79" t="str">
        <f t="shared" si="56"/>
        <v/>
      </c>
      <c r="H80" s="78">
        <f t="shared" si="56"/>
        <v>0</v>
      </c>
      <c r="I80" s="79" t="str">
        <f t="shared" si="56"/>
        <v/>
      </c>
      <c r="J80" s="79" t="str">
        <f t="shared" si="56"/>
        <v>No</v>
      </c>
      <c r="K80" s="79" t="str">
        <f t="shared" si="56"/>
        <v/>
      </c>
      <c r="L80" s="79" t="str">
        <f t="shared" si="56"/>
        <v/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No</v>
      </c>
      <c r="Q80" s="96">
        <v>3.0</v>
      </c>
      <c r="R80" s="30">
        <v>0.0</v>
      </c>
      <c r="S80" s="30">
        <v>0.0</v>
      </c>
      <c r="T80" s="99">
        <v>0.0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44801</v>
      </c>
      <c r="B81" s="95" t="str">
        <f t="shared" ref="B81:P81" si="57">B80</f>
        <v/>
      </c>
      <c r="C81" s="75" t="str">
        <f t="shared" si="57"/>
        <v>Azar</v>
      </c>
      <c r="D81" s="75" t="str">
        <f t="shared" si="57"/>
        <v>302 SALMON PLATEADO (ONCORHYNCHUS KISUTCH) </v>
      </c>
      <c r="E81" s="75" t="str">
        <f t="shared" si="57"/>
        <v>1 ADULTOS</v>
      </c>
      <c r="F81" s="95" t="str">
        <f t="shared" si="57"/>
        <v/>
      </c>
      <c r="G81" s="79" t="str">
        <f t="shared" si="57"/>
        <v/>
      </c>
      <c r="H81" s="78">
        <f t="shared" si="57"/>
        <v>0</v>
      </c>
      <c r="I81" s="79" t="str">
        <f t="shared" si="57"/>
        <v/>
      </c>
      <c r="J81" s="79" t="str">
        <f t="shared" si="57"/>
        <v>No</v>
      </c>
      <c r="K81" s="79" t="str">
        <f t="shared" si="57"/>
        <v/>
      </c>
      <c r="L81" s="79" t="str">
        <f t="shared" si="57"/>
        <v/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No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44801</v>
      </c>
      <c r="B82" s="95" t="str">
        <f t="shared" ref="B82:P82" si="58">B81</f>
        <v/>
      </c>
      <c r="C82" s="75" t="str">
        <f t="shared" si="58"/>
        <v>Azar</v>
      </c>
      <c r="D82" s="75" t="str">
        <f t="shared" si="58"/>
        <v>302 SALMON PLATEADO (ONCORHYNCHUS KISUTCH) </v>
      </c>
      <c r="E82" s="75" t="str">
        <f t="shared" si="58"/>
        <v>1 ADULTOS</v>
      </c>
      <c r="F82" s="95" t="str">
        <f t="shared" si="58"/>
        <v/>
      </c>
      <c r="G82" s="79" t="str">
        <f t="shared" si="58"/>
        <v/>
      </c>
      <c r="H82" s="78">
        <f t="shared" si="58"/>
        <v>0</v>
      </c>
      <c r="I82" s="79" t="str">
        <f t="shared" si="58"/>
        <v/>
      </c>
      <c r="J82" s="79" t="str">
        <f t="shared" si="58"/>
        <v>No</v>
      </c>
      <c r="K82" s="79" t="str">
        <f t="shared" si="58"/>
        <v/>
      </c>
      <c r="L82" s="79" t="str">
        <f t="shared" si="58"/>
        <v/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No</v>
      </c>
      <c r="Q82" s="96">
        <v>5.0</v>
      </c>
      <c r="R82" s="30">
        <v>0.0</v>
      </c>
      <c r="S82" s="30">
        <v>0.0</v>
      </c>
      <c r="T82" s="99">
        <v>0.0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44801</v>
      </c>
      <c r="B83" s="95" t="str">
        <f t="shared" ref="B83:P83" si="59">B82</f>
        <v/>
      </c>
      <c r="C83" s="75" t="str">
        <f t="shared" si="59"/>
        <v>Azar</v>
      </c>
      <c r="D83" s="75" t="str">
        <f t="shared" si="59"/>
        <v>302 SALMON PLATEADO (ONCORHYNCHUS KISUTCH) </v>
      </c>
      <c r="E83" s="75" t="str">
        <f t="shared" si="59"/>
        <v>1 ADULTOS</v>
      </c>
      <c r="F83" s="95" t="str">
        <f t="shared" si="59"/>
        <v/>
      </c>
      <c r="G83" s="79" t="str">
        <f t="shared" si="59"/>
        <v/>
      </c>
      <c r="H83" s="78">
        <f t="shared" si="59"/>
        <v>0</v>
      </c>
      <c r="I83" s="79" t="str">
        <f t="shared" si="59"/>
        <v/>
      </c>
      <c r="J83" s="79" t="str">
        <f t="shared" si="59"/>
        <v>No</v>
      </c>
      <c r="K83" s="79" t="str">
        <f t="shared" si="59"/>
        <v/>
      </c>
      <c r="L83" s="79" t="str">
        <f t="shared" si="59"/>
        <v/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No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44801</v>
      </c>
      <c r="B84" s="95" t="str">
        <f t="shared" ref="B84:P84" si="60">B83</f>
        <v/>
      </c>
      <c r="C84" s="75" t="str">
        <f t="shared" si="60"/>
        <v>Azar</v>
      </c>
      <c r="D84" s="75" t="str">
        <f t="shared" si="60"/>
        <v>302 SALMON PLATEADO (ONCORHYNCHUS KISUTCH) </v>
      </c>
      <c r="E84" s="75" t="str">
        <f t="shared" si="60"/>
        <v>1 ADULTOS</v>
      </c>
      <c r="F84" s="95" t="str">
        <f t="shared" si="60"/>
        <v/>
      </c>
      <c r="G84" s="79" t="str">
        <f t="shared" si="60"/>
        <v/>
      </c>
      <c r="H84" s="78">
        <f t="shared" si="60"/>
        <v>0</v>
      </c>
      <c r="I84" s="79" t="str">
        <f t="shared" si="60"/>
        <v/>
      </c>
      <c r="J84" s="79" t="str">
        <f t="shared" si="60"/>
        <v>No</v>
      </c>
      <c r="K84" s="79" t="str">
        <f t="shared" si="60"/>
        <v/>
      </c>
      <c r="L84" s="79" t="str">
        <f t="shared" si="60"/>
        <v/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No</v>
      </c>
      <c r="Q84" s="96">
        <v>7.0</v>
      </c>
      <c r="R84" s="30">
        <v>0.0</v>
      </c>
      <c r="S84" s="30">
        <v>0.0</v>
      </c>
      <c r="T84" s="99">
        <v>0.0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44801</v>
      </c>
      <c r="B85" s="95" t="str">
        <f t="shared" ref="B85:P85" si="61">B84</f>
        <v/>
      </c>
      <c r="C85" s="75" t="str">
        <f t="shared" si="61"/>
        <v>Azar</v>
      </c>
      <c r="D85" s="75" t="str">
        <f t="shared" si="61"/>
        <v>302 SALMON PLATEADO (ONCORHYNCHUS KISUTCH) </v>
      </c>
      <c r="E85" s="75" t="str">
        <f t="shared" si="61"/>
        <v>1 ADULTOS</v>
      </c>
      <c r="F85" s="95" t="str">
        <f t="shared" si="61"/>
        <v/>
      </c>
      <c r="G85" s="79" t="str">
        <f t="shared" si="61"/>
        <v/>
      </c>
      <c r="H85" s="78">
        <f t="shared" si="61"/>
        <v>0</v>
      </c>
      <c r="I85" s="79" t="str">
        <f t="shared" si="61"/>
        <v/>
      </c>
      <c r="J85" s="79" t="str">
        <f t="shared" si="61"/>
        <v>No</v>
      </c>
      <c r="K85" s="79" t="str">
        <f t="shared" si="61"/>
        <v/>
      </c>
      <c r="L85" s="79" t="str">
        <f t="shared" si="61"/>
        <v/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No</v>
      </c>
      <c r="Q85" s="96">
        <v>8.0</v>
      </c>
      <c r="R85" s="30">
        <v>0.0</v>
      </c>
      <c r="S85" s="30">
        <v>0.0</v>
      </c>
      <c r="T85" s="99">
        <v>0.0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44801</v>
      </c>
      <c r="B86" s="95" t="str">
        <f t="shared" ref="B86:P86" si="62">B85</f>
        <v/>
      </c>
      <c r="C86" s="75" t="str">
        <f t="shared" si="62"/>
        <v>Azar</v>
      </c>
      <c r="D86" s="75" t="str">
        <f t="shared" si="62"/>
        <v>302 SALMON PLATEADO (ONCORHYNCHUS KISUTCH) </v>
      </c>
      <c r="E86" s="75" t="str">
        <f t="shared" si="62"/>
        <v>1 ADULTOS</v>
      </c>
      <c r="F86" s="95" t="str">
        <f t="shared" si="62"/>
        <v/>
      </c>
      <c r="G86" s="79" t="str">
        <f t="shared" si="62"/>
        <v/>
      </c>
      <c r="H86" s="78">
        <f t="shared" si="62"/>
        <v>0</v>
      </c>
      <c r="I86" s="79" t="str">
        <f t="shared" si="62"/>
        <v/>
      </c>
      <c r="J86" s="79" t="str">
        <f t="shared" si="62"/>
        <v>No</v>
      </c>
      <c r="K86" s="79" t="str">
        <f t="shared" si="62"/>
        <v/>
      </c>
      <c r="L86" s="79" t="str">
        <f t="shared" si="62"/>
        <v/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No</v>
      </c>
      <c r="Q86" s="96">
        <v>9.0</v>
      </c>
      <c r="R86" s="30">
        <v>0.0</v>
      </c>
      <c r="S86" s="30">
        <v>0.0</v>
      </c>
      <c r="T86" s="99">
        <v>0.0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44801</v>
      </c>
      <c r="B87" s="95" t="str">
        <f t="shared" ref="B87:P87" si="63">B86</f>
        <v/>
      </c>
      <c r="C87" s="75" t="str">
        <f t="shared" si="63"/>
        <v>Azar</v>
      </c>
      <c r="D87" s="75" t="str">
        <f t="shared" si="63"/>
        <v>302 SALMON PLATEADO (ONCORHYNCHUS KISUTCH) </v>
      </c>
      <c r="E87" s="75" t="str">
        <f t="shared" si="63"/>
        <v>1 ADULTOS</v>
      </c>
      <c r="F87" s="95" t="str">
        <f t="shared" si="63"/>
        <v/>
      </c>
      <c r="G87" s="79" t="str">
        <f t="shared" si="63"/>
        <v/>
      </c>
      <c r="H87" s="78">
        <f t="shared" si="63"/>
        <v>0</v>
      </c>
      <c r="I87" s="79" t="str">
        <f t="shared" si="63"/>
        <v/>
      </c>
      <c r="J87" s="79" t="str">
        <f t="shared" si="63"/>
        <v>No</v>
      </c>
      <c r="K87" s="79" t="str">
        <f t="shared" si="63"/>
        <v/>
      </c>
      <c r="L87" s="79" t="str">
        <f t="shared" si="63"/>
        <v/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No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44801</v>
      </c>
      <c r="B88" s="74" t="str">
        <f t="shared" ref="B88:P88" si="64">B87</f>
        <v/>
      </c>
      <c r="C88" s="84" t="str">
        <f t="shared" si="64"/>
        <v>Azar</v>
      </c>
      <c r="D88" s="84" t="str">
        <f t="shared" si="64"/>
        <v>302 SALMON PLATEADO (ONCORHYNCHUS KISUTCH) </v>
      </c>
      <c r="E88" s="84" t="str">
        <f t="shared" si="64"/>
        <v>1 ADULTOS</v>
      </c>
      <c r="F88" s="74" t="str">
        <f t="shared" si="64"/>
        <v/>
      </c>
      <c r="G88" s="88" t="str">
        <f t="shared" si="64"/>
        <v/>
      </c>
      <c r="H88" s="87">
        <f t="shared" si="64"/>
        <v>0</v>
      </c>
      <c r="I88" s="88" t="str">
        <f t="shared" si="64"/>
        <v/>
      </c>
      <c r="J88" s="88" t="str">
        <f t="shared" si="64"/>
        <v>No</v>
      </c>
      <c r="K88" s="88" t="str">
        <f t="shared" si="64"/>
        <v/>
      </c>
      <c r="L88" s="88" t="str">
        <f t="shared" si="64"/>
        <v/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No</v>
      </c>
      <c r="Q88" s="98" t="s">
        <v>69</v>
      </c>
      <c r="R88" s="101">
        <v>0.0</v>
      </c>
      <c r="S88" s="101">
        <v>0.0</v>
      </c>
      <c r="T88" s="102">
        <v>0.0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4"/>
      <c r="B117" s="114"/>
      <c r="C117" s="114"/>
      <c r="D117" s="114"/>
      <c r="E117" s="114"/>
      <c r="F117" s="114"/>
      <c r="G117" s="114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5"/>
      <c r="B118" s="116" t="s">
        <v>124</v>
      </c>
      <c r="C118" s="115"/>
      <c r="D118" s="115"/>
      <c r="E118" s="115"/>
      <c r="F118" s="115"/>
      <c r="G118" s="115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5"/>
      <c r="B119" s="117"/>
      <c r="C119" s="117"/>
      <c r="D119" s="117"/>
      <c r="E119" s="115"/>
      <c r="F119" s="115"/>
      <c r="G119" s="115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8"/>
      <c r="B120" s="119" t="s">
        <v>125</v>
      </c>
      <c r="C120" s="120" t="s">
        <v>126</v>
      </c>
      <c r="D120" s="121"/>
      <c r="E120" s="115"/>
      <c r="F120" s="115"/>
      <c r="G120" s="115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18"/>
      <c r="B121" s="119" t="s">
        <v>127</v>
      </c>
      <c r="C121" s="122" t="s">
        <v>128</v>
      </c>
      <c r="D121" s="123"/>
      <c r="E121" s="124"/>
      <c r="F121" s="124"/>
      <c r="G121" s="124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18"/>
      <c r="B122" s="121" t="s">
        <v>129</v>
      </c>
      <c r="C122" s="122">
        <v>0.0</v>
      </c>
      <c r="D122" s="122"/>
      <c r="E122" s="115"/>
      <c r="F122" s="115"/>
      <c r="G122" s="115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18"/>
      <c r="B123" s="121" t="s">
        <v>130</v>
      </c>
      <c r="C123" s="122">
        <v>0.0</v>
      </c>
      <c r="D123" s="122"/>
      <c r="E123" s="115"/>
      <c r="F123" s="115"/>
      <c r="G123" s="115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4"/>
      <c r="B124" s="114"/>
      <c r="C124" s="114"/>
      <c r="D124" s="114" t="s">
        <v>131</v>
      </c>
      <c r="E124" s="114"/>
      <c r="F124" s="114"/>
      <c r="G124" s="114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14"/>
      <c r="B125" s="114"/>
      <c r="C125" s="114"/>
      <c r="D125" s="114"/>
      <c r="E125" s="114"/>
      <c r="F125" s="114"/>
      <c r="G125" s="114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A126" s="114"/>
      <c r="B126" s="116" t="s">
        <v>132</v>
      </c>
      <c r="C126" s="115"/>
      <c r="D126" s="115"/>
      <c r="E126" s="115"/>
      <c r="F126" s="115"/>
      <c r="G126" s="115"/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A127" s="114"/>
      <c r="B127" s="117"/>
      <c r="C127" s="117"/>
      <c r="D127" s="117"/>
      <c r="E127" s="115"/>
      <c r="F127" s="115"/>
      <c r="G127" s="115"/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A128" s="125"/>
      <c r="B128" s="119" t="s">
        <v>133</v>
      </c>
      <c r="C128" s="121"/>
      <c r="D128" s="121"/>
      <c r="E128" s="115"/>
      <c r="F128" s="115"/>
      <c r="G128" s="115"/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A129" s="125"/>
      <c r="B129" s="119" t="s">
        <v>134</v>
      </c>
      <c r="C129" s="126" t="s">
        <v>126</v>
      </c>
      <c r="D129" s="123"/>
      <c r="E129" s="124"/>
      <c r="F129" s="115"/>
      <c r="G129" s="115"/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A130" s="125"/>
      <c r="B130" s="121" t="s">
        <v>135</v>
      </c>
      <c r="C130" s="122">
        <v>0.0</v>
      </c>
      <c r="D130" s="121"/>
      <c r="E130" s="115"/>
      <c r="F130" s="115"/>
      <c r="G130" s="115"/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A131" s="125"/>
      <c r="B131" s="121" t="s">
        <v>136</v>
      </c>
      <c r="C131" s="122">
        <v>0.0</v>
      </c>
      <c r="D131" s="121"/>
      <c r="E131" s="115"/>
      <c r="F131" s="115"/>
      <c r="G131" s="115"/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137</v>
      </c>
    </row>
    <row r="3">
      <c r="B3" s="128">
        <f>+'Planilla caligus SIFA'!A18</f>
        <v>44832</v>
      </c>
      <c r="C3" s="129">
        <v>207.0</v>
      </c>
      <c r="D3" s="130">
        <f>+BITACORA!D16</f>
        <v>0</v>
      </c>
      <c r="E3" s="130">
        <f>+BITACORA!E16</f>
        <v>0</v>
      </c>
      <c r="F3" s="130">
        <f>+BITACORA!F16</f>
        <v>0</v>
      </c>
      <c r="G3" s="130">
        <f>+BITACORA!G16</f>
        <v>0</v>
      </c>
    </row>
    <row r="4">
      <c r="B4" s="128">
        <f>+'Planilla caligus SIFA'!A30</f>
        <v>44832</v>
      </c>
      <c r="C4" s="129">
        <v>208.0</v>
      </c>
      <c r="D4" s="130">
        <f>+BITACORA!J16</f>
        <v>0</v>
      </c>
      <c r="E4" s="130">
        <f>+BITACORA!K16</f>
        <v>0</v>
      </c>
      <c r="F4" s="130">
        <f>+BITACORA!L16</f>
        <v>0</v>
      </c>
      <c r="G4" s="130">
        <f>+BITACORA!M16</f>
        <v>0</v>
      </c>
    </row>
    <row r="5">
      <c r="B5" s="128">
        <f>+'Planilla caligus SIFA'!A42</f>
        <v>44832</v>
      </c>
      <c r="C5" s="129">
        <v>209.0</v>
      </c>
      <c r="D5" s="130">
        <f>+BITACORA!P16</f>
        <v>0</v>
      </c>
      <c r="E5" s="130">
        <f>+BITACORA!Q16</f>
        <v>0</v>
      </c>
      <c r="F5" s="130">
        <f>+BITACORA!R16</f>
        <v>0</v>
      </c>
      <c r="G5" s="130">
        <f>+BITACORA!S16</f>
        <v>0</v>
      </c>
    </row>
    <row r="6">
      <c r="B6" s="128">
        <f>+'Planilla caligus SIFA'!A54</f>
        <v>44832</v>
      </c>
      <c r="C6" s="129">
        <v>210.0</v>
      </c>
      <c r="D6" s="130">
        <f>+BITACORA!D31</f>
        <v>0</v>
      </c>
      <c r="E6" s="130">
        <f>+BITACORA!E31</f>
        <v>0</v>
      </c>
      <c r="F6" s="130">
        <f>+BITACORA!F31</f>
        <v>0</v>
      </c>
      <c r="G6" s="130">
        <f>+BITACORA!G31</f>
        <v>0</v>
      </c>
    </row>
    <row r="7">
      <c r="B7" s="128">
        <f>+'Planilla caligus SIFA'!A66</f>
        <v>44801</v>
      </c>
      <c r="C7" s="129" t="str">
        <f>+'Planilla caligus SIFA'!B66</f>
        <v/>
      </c>
      <c r="D7" s="130">
        <f>+BITACORA!J31</f>
        <v>0</v>
      </c>
      <c r="E7" s="130">
        <f>+BITACORA!K31</f>
        <v>0</v>
      </c>
      <c r="F7" s="130">
        <f>+BITACORA!L31</f>
        <v>0</v>
      </c>
      <c r="G7" s="130">
        <f>+BITACORA!M31</f>
        <v>0</v>
      </c>
    </row>
    <row r="8">
      <c r="B8" s="128">
        <f>+'Planilla caligus SIFA'!A78</f>
        <v>44801</v>
      </c>
      <c r="C8" s="129" t="str">
        <f>+'Planilla caligus SIFA'!B78</f>
        <v/>
      </c>
      <c r="D8" s="130">
        <f>+BITACORA!P31</f>
        <v>0</v>
      </c>
      <c r="E8" s="130">
        <f>+BITACORA!Q31</f>
        <v>0</v>
      </c>
      <c r="F8" s="130">
        <f>+BITACORA!R31</f>
        <v>0</v>
      </c>
      <c r="G8" s="130">
        <f>+BITACORA!S31</f>
        <v>0</v>
      </c>
    </row>
    <row r="9">
      <c r="B9" s="59"/>
      <c r="C9" s="131"/>
      <c r="D9" s="132">
        <f t="shared" ref="D9:G9" si="1">AVERAGE(D3:D8)</f>
        <v>0</v>
      </c>
      <c r="E9" s="132">
        <f t="shared" si="1"/>
        <v>0</v>
      </c>
      <c r="F9" s="132">
        <f t="shared" si="1"/>
        <v>0</v>
      </c>
      <c r="G9" s="132">
        <f t="shared" si="1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ht="15.0" customHeight="1">
      <c r="A2" s="133"/>
      <c r="B2" s="133"/>
      <c r="C2" s="134" t="s">
        <v>138</v>
      </c>
      <c r="G2" s="135"/>
      <c r="H2" s="135"/>
      <c r="I2" s="135"/>
      <c r="J2" s="135"/>
      <c r="K2" s="135"/>
      <c r="L2" s="135"/>
      <c r="M2" s="135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>
      <c r="A3" s="133"/>
      <c r="B3" s="133"/>
      <c r="C3" s="136" t="s">
        <v>139</v>
      </c>
      <c r="D3" s="136">
        <f>+'Planilla caligus SIFA'!B18</f>
        <v>207</v>
      </c>
      <c r="E3" s="137">
        <v>44832.0</v>
      </c>
      <c r="F3" s="135"/>
      <c r="G3" s="135"/>
      <c r="H3" s="135"/>
      <c r="I3" s="138" t="s">
        <v>139</v>
      </c>
      <c r="J3" s="138">
        <f>+'Planilla caligus SIFA'!B30</f>
        <v>208</v>
      </c>
      <c r="K3" s="137">
        <v>44832.0</v>
      </c>
      <c r="L3" s="135"/>
      <c r="M3" s="135"/>
      <c r="N3" s="133"/>
      <c r="O3" s="138" t="s">
        <v>139</v>
      </c>
      <c r="P3" s="138">
        <f>+'Planilla caligus SIFA'!B42</f>
        <v>209</v>
      </c>
      <c r="Q3" s="137">
        <v>44832.0</v>
      </c>
      <c r="R3" s="135"/>
      <c r="S3" s="135"/>
      <c r="T3" s="133"/>
      <c r="U3" s="133"/>
      <c r="V3" s="133"/>
      <c r="W3" s="133"/>
      <c r="X3" s="133"/>
      <c r="Y3" s="133"/>
      <c r="Z3" s="133"/>
    </row>
    <row r="4">
      <c r="A4" s="133"/>
      <c r="B4" s="133"/>
      <c r="C4" s="138" t="s">
        <v>140</v>
      </c>
      <c r="D4" s="138" t="s">
        <v>62</v>
      </c>
      <c r="E4" s="138" t="s">
        <v>63</v>
      </c>
      <c r="F4" s="138" t="s">
        <v>64</v>
      </c>
      <c r="G4" s="138" t="s">
        <v>141</v>
      </c>
      <c r="H4" s="135"/>
      <c r="I4" s="138" t="s">
        <v>140</v>
      </c>
      <c r="J4" s="138" t="s">
        <v>62</v>
      </c>
      <c r="K4" s="138" t="s">
        <v>63</v>
      </c>
      <c r="L4" s="138" t="s">
        <v>64</v>
      </c>
      <c r="M4" s="138" t="s">
        <v>141</v>
      </c>
      <c r="N4" s="133"/>
      <c r="O4" s="138" t="s">
        <v>140</v>
      </c>
      <c r="P4" s="138" t="s">
        <v>62</v>
      </c>
      <c r="Q4" s="138" t="s">
        <v>63</v>
      </c>
      <c r="R4" s="138" t="s">
        <v>64</v>
      </c>
      <c r="S4" s="138" t="s">
        <v>141</v>
      </c>
      <c r="T4" s="133"/>
      <c r="U4" s="133"/>
      <c r="V4" s="133"/>
      <c r="W4" s="133"/>
      <c r="X4" s="133"/>
      <c r="Y4" s="133"/>
      <c r="Z4" s="133"/>
    </row>
    <row r="5">
      <c r="A5" s="133"/>
      <c r="B5" s="133"/>
      <c r="C5" s="138">
        <v>1.0</v>
      </c>
      <c r="D5" s="138">
        <f>+'Planilla caligus SIFA'!R18</f>
        <v>0</v>
      </c>
      <c r="E5" s="138">
        <f>+'Planilla caligus SIFA'!S18</f>
        <v>0</v>
      </c>
      <c r="F5" s="138">
        <f>+'Planilla caligus SIFA'!T18</f>
        <v>0</v>
      </c>
      <c r="G5" s="138">
        <f t="shared" ref="G5:G15" si="1">+E5+F5</f>
        <v>0</v>
      </c>
      <c r="H5" s="135"/>
      <c r="I5" s="138">
        <v>1.0</v>
      </c>
      <c r="J5" s="138">
        <f>+'Planilla caligus SIFA'!R30</f>
        <v>0</v>
      </c>
      <c r="K5" s="138">
        <f>+'Planilla caligus SIFA'!S30</f>
        <v>0</v>
      </c>
      <c r="L5" s="138">
        <f>+'Planilla caligus SIFA'!T30</f>
        <v>0</v>
      </c>
      <c r="M5" s="138">
        <f t="shared" ref="M5:M15" si="2">+K5+L5</f>
        <v>0</v>
      </c>
      <c r="N5" s="133"/>
      <c r="O5" s="138">
        <v>1.0</v>
      </c>
      <c r="P5" s="138">
        <f>+'Planilla caligus SIFA'!R42</f>
        <v>0</v>
      </c>
      <c r="Q5" s="138">
        <f>+'Planilla caligus SIFA'!S42</f>
        <v>0</v>
      </c>
      <c r="R5" s="138">
        <f>+'Planilla caligus SIFA'!T42</f>
        <v>0</v>
      </c>
      <c r="S5" s="138">
        <f t="shared" ref="S5:S15" si="3">Q5+R5</f>
        <v>0</v>
      </c>
      <c r="T5" s="133"/>
      <c r="U5" s="133"/>
      <c r="V5" s="133"/>
      <c r="W5" s="133"/>
      <c r="X5" s="133"/>
      <c r="Y5" s="133"/>
      <c r="Z5" s="133"/>
    </row>
    <row r="6">
      <c r="A6" s="133"/>
      <c r="B6" s="133"/>
      <c r="C6" s="138">
        <v>2.0</v>
      </c>
      <c r="D6" s="138">
        <v>0.0</v>
      </c>
      <c r="E6" s="138">
        <f>+'Planilla caligus SIFA'!S19</f>
        <v>0</v>
      </c>
      <c r="F6" s="138">
        <f>+'Planilla caligus SIFA'!T19</f>
        <v>0</v>
      </c>
      <c r="G6" s="138">
        <f t="shared" si="1"/>
        <v>0</v>
      </c>
      <c r="H6" s="135"/>
      <c r="I6" s="138">
        <v>2.0</v>
      </c>
      <c r="J6" s="138">
        <f>+'Planilla caligus SIFA'!R31</f>
        <v>0</v>
      </c>
      <c r="K6" s="138">
        <f>+'Planilla caligus SIFA'!S31</f>
        <v>0</v>
      </c>
      <c r="L6" s="138">
        <f>+'Planilla caligus SIFA'!T31</f>
        <v>0</v>
      </c>
      <c r="M6" s="138">
        <f t="shared" si="2"/>
        <v>0</v>
      </c>
      <c r="N6" s="133"/>
      <c r="O6" s="138">
        <v>2.0</v>
      </c>
      <c r="P6" s="138">
        <v>0.0</v>
      </c>
      <c r="Q6" s="138">
        <f>+'Planilla caligus SIFA'!S43</f>
        <v>0</v>
      </c>
      <c r="R6" s="138">
        <f>+'Planilla caligus SIFA'!T43</f>
        <v>0</v>
      </c>
      <c r="S6" s="138">
        <f t="shared" si="3"/>
        <v>0</v>
      </c>
      <c r="T6" s="133"/>
      <c r="U6" s="133"/>
      <c r="V6" s="133"/>
      <c r="W6" s="133"/>
      <c r="X6" s="133"/>
      <c r="Y6" s="133"/>
      <c r="Z6" s="133"/>
    </row>
    <row r="7">
      <c r="A7" s="133"/>
      <c r="B7" s="133"/>
      <c r="C7" s="138">
        <v>3.0</v>
      </c>
      <c r="D7" s="138">
        <f>+'Planilla caligus SIFA'!R20</f>
        <v>0</v>
      </c>
      <c r="E7" s="138">
        <f>+'Planilla caligus SIFA'!S20</f>
        <v>0</v>
      </c>
      <c r="F7" s="138">
        <f>+'Planilla caligus SIFA'!T20</f>
        <v>0</v>
      </c>
      <c r="G7" s="138">
        <f t="shared" si="1"/>
        <v>0</v>
      </c>
      <c r="H7" s="135"/>
      <c r="I7" s="138">
        <v>3.0</v>
      </c>
      <c r="J7" s="138">
        <f>+'Planilla caligus SIFA'!R32</f>
        <v>0</v>
      </c>
      <c r="K7" s="138">
        <f>+'Planilla caligus SIFA'!S32</f>
        <v>0</v>
      </c>
      <c r="L7" s="138">
        <f>+'Planilla caligus SIFA'!T32</f>
        <v>0</v>
      </c>
      <c r="M7" s="138">
        <f t="shared" si="2"/>
        <v>0</v>
      </c>
      <c r="N7" s="133"/>
      <c r="O7" s="138">
        <v>3.0</v>
      </c>
      <c r="P7" s="138">
        <f>+'Planilla caligus SIFA'!R44</f>
        <v>0</v>
      </c>
      <c r="Q7" s="138">
        <f>+'Planilla caligus SIFA'!S44</f>
        <v>0</v>
      </c>
      <c r="R7" s="138">
        <f>+'Planilla caligus SIFA'!T44</f>
        <v>0</v>
      </c>
      <c r="S7" s="138">
        <f t="shared" si="3"/>
        <v>0</v>
      </c>
      <c r="T7" s="133"/>
      <c r="U7" s="133"/>
      <c r="V7" s="133"/>
      <c r="W7" s="133"/>
      <c r="X7" s="133"/>
      <c r="Y7" s="133"/>
      <c r="Z7" s="133"/>
    </row>
    <row r="8">
      <c r="A8" s="133"/>
      <c r="B8" s="133"/>
      <c r="C8" s="138">
        <v>4.0</v>
      </c>
      <c r="D8" s="138">
        <f>+'Planilla caligus SIFA'!R21</f>
        <v>0</v>
      </c>
      <c r="E8" s="138">
        <f>+'Planilla caligus SIFA'!S21</f>
        <v>0</v>
      </c>
      <c r="F8" s="138">
        <f>+'Planilla caligus SIFA'!T21</f>
        <v>0</v>
      </c>
      <c r="G8" s="138">
        <f t="shared" si="1"/>
        <v>0</v>
      </c>
      <c r="H8" s="135"/>
      <c r="I8" s="138">
        <v>4.0</v>
      </c>
      <c r="J8" s="138">
        <v>0.0</v>
      </c>
      <c r="K8" s="138">
        <f>+'Planilla caligus SIFA'!S33</f>
        <v>0</v>
      </c>
      <c r="L8" s="138">
        <f>+'Planilla caligus SIFA'!T33</f>
        <v>0</v>
      </c>
      <c r="M8" s="138">
        <f t="shared" si="2"/>
        <v>0</v>
      </c>
      <c r="N8" s="133"/>
      <c r="O8" s="138">
        <v>4.0</v>
      </c>
      <c r="P8" s="138">
        <f>+'Planilla caligus SIFA'!R45</f>
        <v>0</v>
      </c>
      <c r="Q8" s="138">
        <f>+'Planilla caligus SIFA'!S45</f>
        <v>0</v>
      </c>
      <c r="R8" s="138">
        <f>+'Planilla caligus SIFA'!T45</f>
        <v>0</v>
      </c>
      <c r="S8" s="138">
        <f t="shared" si="3"/>
        <v>0</v>
      </c>
      <c r="T8" s="133"/>
      <c r="U8" s="133"/>
      <c r="V8" s="133"/>
      <c r="W8" s="133"/>
      <c r="X8" s="133"/>
      <c r="Y8" s="133"/>
      <c r="Z8" s="133"/>
    </row>
    <row r="9">
      <c r="A9" s="133"/>
      <c r="B9" s="133"/>
      <c r="C9" s="138">
        <v>5.0</v>
      </c>
      <c r="D9" s="138">
        <f>+'Planilla caligus SIFA'!R22</f>
        <v>0</v>
      </c>
      <c r="E9" s="138">
        <f>+'Planilla caligus SIFA'!S22</f>
        <v>0</v>
      </c>
      <c r="F9" s="138">
        <f>+'Planilla caligus SIFA'!T22</f>
        <v>0</v>
      </c>
      <c r="G9" s="138">
        <f t="shared" si="1"/>
        <v>0</v>
      </c>
      <c r="H9" s="135"/>
      <c r="I9" s="138">
        <v>5.0</v>
      </c>
      <c r="J9" s="138">
        <f>+'Planilla caligus SIFA'!R34</f>
        <v>0</v>
      </c>
      <c r="K9" s="138">
        <f>+'Planilla caligus SIFA'!S34</f>
        <v>0</v>
      </c>
      <c r="L9" s="138">
        <f>+'Planilla caligus SIFA'!T34</f>
        <v>0</v>
      </c>
      <c r="M9" s="138">
        <f t="shared" si="2"/>
        <v>0</v>
      </c>
      <c r="N9" s="133"/>
      <c r="O9" s="138">
        <v>5.0</v>
      </c>
      <c r="P9" s="138">
        <f>+'Planilla caligus SIFA'!R46</f>
        <v>0</v>
      </c>
      <c r="Q9" s="138">
        <f>+'Planilla caligus SIFA'!S46</f>
        <v>0</v>
      </c>
      <c r="R9" s="138">
        <f>+'Planilla caligus SIFA'!T46</f>
        <v>0</v>
      </c>
      <c r="S9" s="138">
        <f t="shared" si="3"/>
        <v>0</v>
      </c>
      <c r="T9" s="133"/>
      <c r="U9" s="133"/>
      <c r="V9" s="133"/>
      <c r="W9" s="133"/>
      <c r="X9" s="133"/>
      <c r="Y9" s="133"/>
      <c r="Z9" s="133"/>
    </row>
    <row r="10">
      <c r="A10" s="133"/>
      <c r="B10" s="133"/>
      <c r="C10" s="138">
        <v>6.0</v>
      </c>
      <c r="D10" s="138">
        <f>+'Planilla caligus SIFA'!R23</f>
        <v>0</v>
      </c>
      <c r="E10" s="138">
        <f>+'Planilla caligus SIFA'!S23</f>
        <v>0</v>
      </c>
      <c r="F10" s="138">
        <f>+'Planilla caligus SIFA'!T23</f>
        <v>0</v>
      </c>
      <c r="G10" s="138">
        <f t="shared" si="1"/>
        <v>0</v>
      </c>
      <c r="H10" s="135"/>
      <c r="I10" s="138">
        <v>6.0</v>
      </c>
      <c r="J10" s="138">
        <f>+'Planilla caligus SIFA'!R35</f>
        <v>0</v>
      </c>
      <c r="K10" s="138">
        <f>+'Planilla caligus SIFA'!S35</f>
        <v>0</v>
      </c>
      <c r="L10" s="138">
        <f>+'Planilla caligus SIFA'!T35</f>
        <v>0</v>
      </c>
      <c r="M10" s="138">
        <f t="shared" si="2"/>
        <v>0</v>
      </c>
      <c r="N10" s="133"/>
      <c r="O10" s="138">
        <v>6.0</v>
      </c>
      <c r="P10" s="138">
        <v>0.0</v>
      </c>
      <c r="Q10" s="138">
        <f>+'Planilla caligus SIFA'!S47</f>
        <v>0</v>
      </c>
      <c r="R10" s="138">
        <f>+'Planilla caligus SIFA'!T47</f>
        <v>0</v>
      </c>
      <c r="S10" s="138">
        <f t="shared" si="3"/>
        <v>0</v>
      </c>
      <c r="T10" s="133"/>
      <c r="U10" s="133"/>
      <c r="V10" s="133"/>
      <c r="W10" s="133"/>
      <c r="X10" s="133"/>
      <c r="Y10" s="133"/>
      <c r="Z10" s="133"/>
    </row>
    <row r="11">
      <c r="A11" s="133"/>
      <c r="B11" s="133"/>
      <c r="C11" s="138">
        <v>7.0</v>
      </c>
      <c r="D11" s="138">
        <f>+'Planilla caligus SIFA'!R24</f>
        <v>0</v>
      </c>
      <c r="E11" s="138">
        <f>+'Planilla caligus SIFA'!S24</f>
        <v>0</v>
      </c>
      <c r="F11" s="138">
        <f>+'Planilla caligus SIFA'!T24</f>
        <v>0</v>
      </c>
      <c r="G11" s="138">
        <f t="shared" si="1"/>
        <v>0</v>
      </c>
      <c r="H11" s="135"/>
      <c r="I11" s="138">
        <v>7.0</v>
      </c>
      <c r="J11" s="138">
        <v>0.0</v>
      </c>
      <c r="K11" s="138">
        <f>+'Planilla caligus SIFA'!S36</f>
        <v>0</v>
      </c>
      <c r="L11" s="138">
        <f>+'Planilla caligus SIFA'!T36</f>
        <v>0</v>
      </c>
      <c r="M11" s="138">
        <f t="shared" si="2"/>
        <v>0</v>
      </c>
      <c r="N11" s="133"/>
      <c r="O11" s="138">
        <v>7.0</v>
      </c>
      <c r="P11" s="138">
        <f>+'Planilla caligus SIFA'!R48</f>
        <v>0</v>
      </c>
      <c r="Q11" s="138">
        <f>+'Planilla caligus SIFA'!S48</f>
        <v>0</v>
      </c>
      <c r="R11" s="138">
        <f>+'Planilla caligus SIFA'!T48</f>
        <v>0</v>
      </c>
      <c r="S11" s="138">
        <f t="shared" si="3"/>
        <v>0</v>
      </c>
      <c r="T11" s="133"/>
      <c r="U11" s="133"/>
      <c r="V11" s="133"/>
      <c r="W11" s="133"/>
      <c r="X11" s="133"/>
      <c r="Y11" s="133"/>
      <c r="Z11" s="133"/>
    </row>
    <row r="12">
      <c r="A12" s="133"/>
      <c r="B12" s="133"/>
      <c r="C12" s="138">
        <v>8.0</v>
      </c>
      <c r="D12" s="138">
        <v>0.0</v>
      </c>
      <c r="E12" s="138">
        <f>+'Planilla caligus SIFA'!S25</f>
        <v>0</v>
      </c>
      <c r="F12" s="138">
        <f>+'Planilla caligus SIFA'!T25</f>
        <v>0</v>
      </c>
      <c r="G12" s="138">
        <f t="shared" si="1"/>
        <v>0</v>
      </c>
      <c r="H12" s="135"/>
      <c r="I12" s="138">
        <v>8.0</v>
      </c>
      <c r="J12" s="138">
        <f>+'Planilla caligus SIFA'!R37</f>
        <v>0</v>
      </c>
      <c r="K12" s="138">
        <f>+'Planilla caligus SIFA'!S37</f>
        <v>0</v>
      </c>
      <c r="L12" s="138">
        <f>+'Planilla caligus SIFA'!T37</f>
        <v>0</v>
      </c>
      <c r="M12" s="138">
        <f t="shared" si="2"/>
        <v>0</v>
      </c>
      <c r="N12" s="133"/>
      <c r="O12" s="138">
        <v>8.0</v>
      </c>
      <c r="P12" s="138">
        <f>+'Planilla caligus SIFA'!R49</f>
        <v>0</v>
      </c>
      <c r="Q12" s="138">
        <f>+'Planilla caligus SIFA'!S49</f>
        <v>0</v>
      </c>
      <c r="R12" s="138">
        <f>+'Planilla caligus SIFA'!T49</f>
        <v>0</v>
      </c>
      <c r="S12" s="138">
        <f t="shared" si="3"/>
        <v>0</v>
      </c>
      <c r="T12" s="133"/>
      <c r="U12" s="133"/>
      <c r="V12" s="133"/>
      <c r="W12" s="133"/>
      <c r="X12" s="133"/>
      <c r="Y12" s="133"/>
      <c r="Z12" s="133"/>
    </row>
    <row r="13">
      <c r="A13" s="133"/>
      <c r="B13" s="133"/>
      <c r="C13" s="138">
        <v>9.0</v>
      </c>
      <c r="D13" s="138">
        <f>+'Planilla caligus SIFA'!R26</f>
        <v>0</v>
      </c>
      <c r="E13" s="138">
        <f>+'Planilla caligus SIFA'!S26</f>
        <v>0</v>
      </c>
      <c r="F13" s="138">
        <f>+'Planilla caligus SIFA'!T26</f>
        <v>0</v>
      </c>
      <c r="G13" s="138">
        <f t="shared" si="1"/>
        <v>0</v>
      </c>
      <c r="H13" s="135"/>
      <c r="I13" s="138">
        <v>9.0</v>
      </c>
      <c r="J13" s="138">
        <f>+'Planilla caligus SIFA'!R38</f>
        <v>0</v>
      </c>
      <c r="K13" s="138">
        <f>+'Planilla caligus SIFA'!S38</f>
        <v>0</v>
      </c>
      <c r="L13" s="138">
        <f>+'Planilla caligus SIFA'!T38</f>
        <v>0</v>
      </c>
      <c r="M13" s="138">
        <f t="shared" si="2"/>
        <v>0</v>
      </c>
      <c r="N13" s="133"/>
      <c r="O13" s="138">
        <v>9.0</v>
      </c>
      <c r="P13" s="138">
        <v>0.0</v>
      </c>
      <c r="Q13" s="138">
        <f>+'Planilla caligus SIFA'!S50</f>
        <v>0</v>
      </c>
      <c r="R13" s="138">
        <f>+'Planilla caligus SIFA'!T50</f>
        <v>0</v>
      </c>
      <c r="S13" s="138">
        <f t="shared" si="3"/>
        <v>0</v>
      </c>
      <c r="T13" s="133"/>
      <c r="U13" s="133"/>
      <c r="V13" s="133"/>
      <c r="W13" s="133"/>
      <c r="X13" s="133"/>
      <c r="Y13" s="133"/>
      <c r="Z13" s="133"/>
    </row>
    <row r="14">
      <c r="A14" s="133"/>
      <c r="B14" s="133"/>
      <c r="C14" s="138">
        <v>10.0</v>
      </c>
      <c r="D14" s="138">
        <f>+'Planilla caligus SIFA'!R27</f>
        <v>0</v>
      </c>
      <c r="E14" s="138">
        <f>+'Planilla caligus SIFA'!S27</f>
        <v>0</v>
      </c>
      <c r="F14" s="138">
        <f>+'Planilla caligus SIFA'!T27</f>
        <v>0</v>
      </c>
      <c r="G14" s="138">
        <f t="shared" si="1"/>
        <v>0</v>
      </c>
      <c r="H14" s="135"/>
      <c r="I14" s="138">
        <v>10.0</v>
      </c>
      <c r="J14" s="138">
        <f>+'Planilla caligus SIFA'!R39</f>
        <v>0</v>
      </c>
      <c r="K14" s="138">
        <f>+'Planilla caligus SIFA'!S39</f>
        <v>0</v>
      </c>
      <c r="L14" s="138">
        <f>+'Planilla caligus SIFA'!T39</f>
        <v>0</v>
      </c>
      <c r="M14" s="138">
        <f t="shared" si="2"/>
        <v>0</v>
      </c>
      <c r="N14" s="133"/>
      <c r="O14" s="138">
        <v>10.0</v>
      </c>
      <c r="P14" s="138">
        <f>+'Planilla caligus SIFA'!R51</f>
        <v>0</v>
      </c>
      <c r="Q14" s="138">
        <f>+'Planilla caligus SIFA'!S51</f>
        <v>0</v>
      </c>
      <c r="R14" s="138">
        <f>+'Planilla caligus SIFA'!T51</f>
        <v>0</v>
      </c>
      <c r="S14" s="138">
        <f t="shared" si="3"/>
        <v>0</v>
      </c>
      <c r="T14" s="133"/>
      <c r="U14" s="133"/>
      <c r="V14" s="133"/>
      <c r="W14" s="133"/>
      <c r="X14" s="133"/>
      <c r="Y14" s="133"/>
      <c r="Z14" s="133"/>
    </row>
    <row r="15">
      <c r="A15" s="133"/>
      <c r="B15" s="133"/>
      <c r="C15" s="138" t="s">
        <v>142</v>
      </c>
      <c r="D15" s="138">
        <f>+'Planilla caligus SIFA'!R28</f>
        <v>0</v>
      </c>
      <c r="E15" s="138">
        <f>+'Planilla caligus SIFA'!S28</f>
        <v>0</v>
      </c>
      <c r="F15" s="138">
        <f>+'Planilla caligus SIFA'!T28</f>
        <v>0</v>
      </c>
      <c r="G15" s="138">
        <f t="shared" si="1"/>
        <v>0</v>
      </c>
      <c r="H15" s="135"/>
      <c r="I15" s="138" t="s">
        <v>142</v>
      </c>
      <c r="J15" s="138">
        <f>+'Planilla caligus SIFA'!R40</f>
        <v>0</v>
      </c>
      <c r="K15" s="138">
        <f>+'Planilla caligus SIFA'!S40</f>
        <v>0</v>
      </c>
      <c r="L15" s="138">
        <f>+'Planilla caligus SIFA'!T40</f>
        <v>0</v>
      </c>
      <c r="M15" s="138">
        <f t="shared" si="2"/>
        <v>0</v>
      </c>
      <c r="N15" s="133"/>
      <c r="O15" s="138" t="s">
        <v>142</v>
      </c>
      <c r="P15" s="138">
        <f>+'Planilla caligus SIFA'!R52</f>
        <v>0</v>
      </c>
      <c r="Q15" s="138">
        <f>+'Planilla caligus SIFA'!S52</f>
        <v>0</v>
      </c>
      <c r="R15" s="138">
        <f>+'Planilla caligus SIFA'!T52</f>
        <v>0</v>
      </c>
      <c r="S15" s="138">
        <f t="shared" si="3"/>
        <v>0</v>
      </c>
      <c r="T15" s="133"/>
      <c r="U15" s="133"/>
      <c r="V15" s="133"/>
      <c r="W15" s="133"/>
      <c r="X15" s="133"/>
      <c r="Y15" s="133"/>
      <c r="Z15" s="133"/>
    </row>
    <row r="16">
      <c r="A16" s="133"/>
      <c r="B16" s="133"/>
      <c r="C16" s="138" t="s">
        <v>143</v>
      </c>
      <c r="D16" s="138">
        <f t="shared" ref="D16:G16" si="4">SUM(D5:D15)/10</f>
        <v>0</v>
      </c>
      <c r="E16" s="138">
        <f t="shared" si="4"/>
        <v>0</v>
      </c>
      <c r="F16" s="138">
        <f t="shared" si="4"/>
        <v>0</v>
      </c>
      <c r="G16" s="138">
        <f t="shared" si="4"/>
        <v>0</v>
      </c>
      <c r="H16" s="135"/>
      <c r="I16" s="138" t="s">
        <v>143</v>
      </c>
      <c r="J16" s="138">
        <f t="shared" ref="J16:M16" si="5">SUM(J5:J15)/10</f>
        <v>0</v>
      </c>
      <c r="K16" s="138">
        <f t="shared" si="5"/>
        <v>0</v>
      </c>
      <c r="L16" s="138">
        <f t="shared" si="5"/>
        <v>0</v>
      </c>
      <c r="M16" s="138">
        <f t="shared" si="5"/>
        <v>0</v>
      </c>
      <c r="N16" s="133"/>
      <c r="O16" s="138" t="s">
        <v>143</v>
      </c>
      <c r="P16" s="138">
        <f t="shared" ref="P16:S16" si="6">SUM(P5:P15)/10</f>
        <v>0</v>
      </c>
      <c r="Q16" s="138">
        <f t="shared" si="6"/>
        <v>0</v>
      </c>
      <c r="R16" s="138">
        <f t="shared" si="6"/>
        <v>0</v>
      </c>
      <c r="S16" s="138">
        <f t="shared" si="6"/>
        <v>0</v>
      </c>
      <c r="T16" s="133"/>
      <c r="U16" s="133"/>
      <c r="V16" s="133"/>
      <c r="W16" s="133"/>
      <c r="X16" s="133"/>
      <c r="Y16" s="133"/>
      <c r="Z16" s="133"/>
    </row>
    <row r="17">
      <c r="A17" s="133"/>
      <c r="B17" s="133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3"/>
      <c r="O17" s="135"/>
      <c r="P17" s="135"/>
      <c r="Q17" s="135"/>
      <c r="R17" s="135"/>
      <c r="S17" s="135"/>
      <c r="T17" s="133"/>
      <c r="U17" s="133"/>
      <c r="V17" s="133"/>
      <c r="W17" s="133"/>
      <c r="X17" s="133"/>
      <c r="Y17" s="133"/>
      <c r="Z17" s="133"/>
    </row>
    <row r="18">
      <c r="A18" s="133"/>
      <c r="B18" s="133"/>
      <c r="C18" s="136" t="s">
        <v>139</v>
      </c>
      <c r="D18" s="136">
        <f>+'Planilla caligus SIFA'!B54</f>
        <v>210</v>
      </c>
      <c r="E18" s="137">
        <v>44832.0</v>
      </c>
      <c r="F18" s="135"/>
      <c r="G18" s="135"/>
      <c r="H18" s="135"/>
      <c r="I18" s="138" t="s">
        <v>139</v>
      </c>
      <c r="J18" s="138" t="str">
        <f>+'Planilla caligus SIFA'!B66</f>
        <v/>
      </c>
      <c r="K18" s="137">
        <v>44832.0</v>
      </c>
      <c r="L18" s="135"/>
      <c r="M18" s="135"/>
      <c r="N18" s="133"/>
      <c r="O18" s="138" t="s">
        <v>139</v>
      </c>
      <c r="P18" s="138" t="str">
        <f>+'Planilla caligus SIFA'!B78</f>
        <v/>
      </c>
      <c r="Q18" s="137">
        <v>44832.0</v>
      </c>
      <c r="R18" s="135"/>
      <c r="S18" s="135"/>
      <c r="T18" s="133"/>
      <c r="U18" s="133"/>
      <c r="V18" s="133"/>
      <c r="W18" s="133"/>
      <c r="X18" s="133"/>
      <c r="Y18" s="133"/>
      <c r="Z18" s="133"/>
    </row>
    <row r="19">
      <c r="A19" s="133"/>
      <c r="B19" s="133"/>
      <c r="C19" s="138" t="s">
        <v>140</v>
      </c>
      <c r="D19" s="138" t="s">
        <v>62</v>
      </c>
      <c r="E19" s="138" t="s">
        <v>63</v>
      </c>
      <c r="F19" s="138" t="s">
        <v>64</v>
      </c>
      <c r="G19" s="138" t="s">
        <v>141</v>
      </c>
      <c r="H19" s="135"/>
      <c r="I19" s="138" t="s">
        <v>140</v>
      </c>
      <c r="J19" s="138" t="s">
        <v>62</v>
      </c>
      <c r="K19" s="138" t="s">
        <v>63</v>
      </c>
      <c r="L19" s="138" t="s">
        <v>64</v>
      </c>
      <c r="M19" s="138" t="s">
        <v>141</v>
      </c>
      <c r="N19" s="133"/>
      <c r="O19" s="138" t="s">
        <v>140</v>
      </c>
      <c r="P19" s="138" t="s">
        <v>62</v>
      </c>
      <c r="Q19" s="138" t="s">
        <v>63</v>
      </c>
      <c r="R19" s="138" t="s">
        <v>64</v>
      </c>
      <c r="S19" s="138" t="s">
        <v>141</v>
      </c>
      <c r="T19" s="133"/>
      <c r="U19" s="133"/>
      <c r="V19" s="133"/>
      <c r="W19" s="133"/>
      <c r="X19" s="133"/>
      <c r="Y19" s="133"/>
      <c r="Z19" s="133"/>
    </row>
    <row r="20">
      <c r="A20" s="133"/>
      <c r="B20" s="133"/>
      <c r="C20" s="138">
        <v>1.0</v>
      </c>
      <c r="D20" s="138">
        <f>+'Planilla caligus SIFA'!R54</f>
        <v>0</v>
      </c>
      <c r="E20" s="138">
        <f>+'Planilla caligus SIFA'!S54</f>
        <v>0</v>
      </c>
      <c r="F20" s="138">
        <f>+'Planilla caligus SIFA'!T54</f>
        <v>0</v>
      </c>
      <c r="G20" s="138">
        <f t="shared" ref="G20:G30" si="7">+E20+F20</f>
        <v>0</v>
      </c>
      <c r="H20" s="135"/>
      <c r="I20" s="138">
        <v>1.0</v>
      </c>
      <c r="J20" s="138">
        <f>+'Planilla caligus SIFA'!R66</f>
        <v>0</v>
      </c>
      <c r="K20" s="138">
        <f>+'Planilla caligus SIFA'!S66</f>
        <v>0</v>
      </c>
      <c r="L20" s="138">
        <f>+'Planilla caligus SIFA'!T66</f>
        <v>0</v>
      </c>
      <c r="M20" s="138">
        <f t="shared" ref="M20:M30" si="8">+K20+L20</f>
        <v>0</v>
      </c>
      <c r="N20" s="133"/>
      <c r="O20" s="138">
        <v>1.0</v>
      </c>
      <c r="P20" s="138">
        <f>+'Planilla caligus SIFA'!R78</f>
        <v>0</v>
      </c>
      <c r="Q20" s="138">
        <f>+'Planilla caligus SIFA'!S78</f>
        <v>0</v>
      </c>
      <c r="R20" s="138">
        <f>+'Planilla caligus SIFA'!T78</f>
        <v>0</v>
      </c>
      <c r="S20" s="138">
        <f t="shared" ref="S20:S30" si="9">+Q20+R20</f>
        <v>0</v>
      </c>
      <c r="T20" s="133"/>
      <c r="U20" s="133"/>
      <c r="V20" s="133"/>
      <c r="W20" s="133"/>
      <c r="X20" s="133"/>
      <c r="Y20" s="133"/>
      <c r="Z20" s="133"/>
    </row>
    <row r="21" ht="15.75" customHeight="1">
      <c r="A21" s="133"/>
      <c r="B21" s="133"/>
      <c r="C21" s="138">
        <v>2.0</v>
      </c>
      <c r="D21" s="138">
        <f>+'Planilla caligus SIFA'!R55</f>
        <v>0</v>
      </c>
      <c r="E21" s="138">
        <f>+'Planilla caligus SIFA'!S55</f>
        <v>0</v>
      </c>
      <c r="F21" s="138">
        <f>+'Planilla caligus SIFA'!T55</f>
        <v>0</v>
      </c>
      <c r="G21" s="138">
        <f t="shared" si="7"/>
        <v>0</v>
      </c>
      <c r="H21" s="135"/>
      <c r="I21" s="138">
        <v>2.0</v>
      </c>
      <c r="J21" s="138">
        <f>+'Planilla caligus SIFA'!R67</f>
        <v>0</v>
      </c>
      <c r="K21" s="138">
        <f>+'Planilla caligus SIFA'!S67</f>
        <v>0</v>
      </c>
      <c r="L21" s="138">
        <f>+'Planilla caligus SIFA'!T67</f>
        <v>0</v>
      </c>
      <c r="M21" s="138">
        <f t="shared" si="8"/>
        <v>0</v>
      </c>
      <c r="N21" s="133"/>
      <c r="O21" s="138">
        <v>2.0</v>
      </c>
      <c r="P21" s="138">
        <f>+'Planilla caligus SIFA'!R79</f>
        <v>0</v>
      </c>
      <c r="Q21" s="138">
        <f>+'Planilla caligus SIFA'!S79</f>
        <v>0</v>
      </c>
      <c r="R21" s="138">
        <f>+'Planilla caligus SIFA'!T79</f>
        <v>0</v>
      </c>
      <c r="S21" s="138">
        <f t="shared" si="9"/>
        <v>0</v>
      </c>
      <c r="T21" s="133"/>
      <c r="U21" s="133"/>
      <c r="V21" s="133"/>
      <c r="W21" s="133"/>
      <c r="X21" s="133"/>
      <c r="Y21" s="133"/>
      <c r="Z21" s="133"/>
    </row>
    <row r="22" ht="15.75" customHeight="1">
      <c r="A22" s="133"/>
      <c r="B22" s="133"/>
      <c r="C22" s="138">
        <v>3.0</v>
      </c>
      <c r="D22" s="138">
        <f>+'Planilla caligus SIFA'!R56</f>
        <v>0</v>
      </c>
      <c r="E22" s="138">
        <f>+'Planilla caligus SIFA'!S56</f>
        <v>0</v>
      </c>
      <c r="F22" s="138">
        <f>+'Planilla caligus SIFA'!T56</f>
        <v>0</v>
      </c>
      <c r="G22" s="138">
        <f t="shared" si="7"/>
        <v>0</v>
      </c>
      <c r="H22" s="135"/>
      <c r="I22" s="138">
        <v>3.0</v>
      </c>
      <c r="J22" s="138">
        <f>+'Planilla caligus SIFA'!R68</f>
        <v>0</v>
      </c>
      <c r="K22" s="138">
        <f>+'Planilla caligus SIFA'!S68</f>
        <v>0</v>
      </c>
      <c r="L22" s="138">
        <f>+'Planilla caligus SIFA'!T68</f>
        <v>0</v>
      </c>
      <c r="M22" s="138">
        <f t="shared" si="8"/>
        <v>0</v>
      </c>
      <c r="N22" s="133"/>
      <c r="O22" s="138">
        <v>3.0</v>
      </c>
      <c r="P22" s="138">
        <f>+'Planilla caligus SIFA'!R80</f>
        <v>0</v>
      </c>
      <c r="Q22" s="138">
        <f>+'Planilla caligus SIFA'!S80</f>
        <v>0</v>
      </c>
      <c r="R22" s="138">
        <f>+'Planilla caligus SIFA'!T80</f>
        <v>0</v>
      </c>
      <c r="S22" s="138">
        <f t="shared" si="9"/>
        <v>0</v>
      </c>
      <c r="T22" s="133"/>
      <c r="U22" s="133"/>
      <c r="V22" s="133"/>
      <c r="W22" s="133"/>
      <c r="X22" s="133"/>
      <c r="Y22" s="133"/>
      <c r="Z22" s="133"/>
    </row>
    <row r="23" ht="15.75" customHeight="1">
      <c r="A23" s="133"/>
      <c r="B23" s="133"/>
      <c r="C23" s="138">
        <v>4.0</v>
      </c>
      <c r="D23" s="138">
        <f>+'Planilla caligus SIFA'!R57</f>
        <v>0</v>
      </c>
      <c r="E23" s="138">
        <f>+'Planilla caligus SIFA'!S57</f>
        <v>0</v>
      </c>
      <c r="F23" s="138">
        <f>+'Planilla caligus SIFA'!T57</f>
        <v>0</v>
      </c>
      <c r="G23" s="138">
        <f t="shared" si="7"/>
        <v>0</v>
      </c>
      <c r="H23" s="135"/>
      <c r="I23" s="138">
        <v>4.0</v>
      </c>
      <c r="J23" s="138">
        <f>+'Planilla caligus SIFA'!R69</f>
        <v>0</v>
      </c>
      <c r="K23" s="138">
        <f>+'Planilla caligus SIFA'!S69</f>
        <v>0</v>
      </c>
      <c r="L23" s="138">
        <f>+'Planilla caligus SIFA'!T69</f>
        <v>0</v>
      </c>
      <c r="M23" s="138">
        <f t="shared" si="8"/>
        <v>0</v>
      </c>
      <c r="N23" s="133"/>
      <c r="O23" s="138">
        <v>4.0</v>
      </c>
      <c r="P23" s="138">
        <f>+'Planilla caligus SIFA'!R81</f>
        <v>0</v>
      </c>
      <c r="Q23" s="138">
        <f>+'Planilla caligus SIFA'!S81</f>
        <v>0</v>
      </c>
      <c r="R23" s="138">
        <f>+'Planilla caligus SIFA'!T81</f>
        <v>0</v>
      </c>
      <c r="S23" s="138">
        <f t="shared" si="9"/>
        <v>0</v>
      </c>
      <c r="T23" s="133"/>
      <c r="U23" s="133"/>
      <c r="V23" s="133"/>
      <c r="W23" s="133"/>
      <c r="X23" s="133"/>
      <c r="Y23" s="133"/>
      <c r="Z23" s="133"/>
    </row>
    <row r="24" ht="15.75" customHeight="1">
      <c r="A24" s="133"/>
      <c r="B24" s="133"/>
      <c r="C24" s="138">
        <v>5.0</v>
      </c>
      <c r="D24" s="138">
        <f>+'Planilla caligus SIFA'!R58</f>
        <v>0</v>
      </c>
      <c r="E24" s="138">
        <f>+'Planilla caligus SIFA'!S58</f>
        <v>0</v>
      </c>
      <c r="F24" s="138">
        <f>+'Planilla caligus SIFA'!T58</f>
        <v>0</v>
      </c>
      <c r="G24" s="138">
        <f t="shared" si="7"/>
        <v>0</v>
      </c>
      <c r="H24" s="135"/>
      <c r="I24" s="138">
        <v>5.0</v>
      </c>
      <c r="J24" s="138">
        <f>+'Planilla caligus SIFA'!R70</f>
        <v>0</v>
      </c>
      <c r="K24" s="138">
        <f>+'Planilla caligus SIFA'!S70</f>
        <v>0</v>
      </c>
      <c r="L24" s="138">
        <f>+'Planilla caligus SIFA'!T70</f>
        <v>0</v>
      </c>
      <c r="M24" s="138">
        <f t="shared" si="8"/>
        <v>0</v>
      </c>
      <c r="N24" s="133"/>
      <c r="O24" s="138">
        <v>5.0</v>
      </c>
      <c r="P24" s="138">
        <f>+'Planilla caligus SIFA'!R82</f>
        <v>0</v>
      </c>
      <c r="Q24" s="138">
        <f>+'Planilla caligus SIFA'!S82</f>
        <v>0</v>
      </c>
      <c r="R24" s="138">
        <f>+'Planilla caligus SIFA'!T82</f>
        <v>0</v>
      </c>
      <c r="S24" s="138">
        <f t="shared" si="9"/>
        <v>0</v>
      </c>
      <c r="T24" s="133"/>
      <c r="U24" s="133"/>
      <c r="V24" s="133"/>
      <c r="W24" s="133"/>
      <c r="X24" s="133"/>
      <c r="Y24" s="133"/>
      <c r="Z24" s="133"/>
    </row>
    <row r="25" ht="15.75" customHeight="1">
      <c r="A25" s="133"/>
      <c r="B25" s="133"/>
      <c r="C25" s="138">
        <v>6.0</v>
      </c>
      <c r="D25" s="138">
        <f>+'Planilla caligus SIFA'!R59</f>
        <v>0</v>
      </c>
      <c r="E25" s="138">
        <f>+'Planilla caligus SIFA'!S59</f>
        <v>0</v>
      </c>
      <c r="F25" s="138">
        <f>+'Planilla caligus SIFA'!T59</f>
        <v>0</v>
      </c>
      <c r="G25" s="138">
        <f t="shared" si="7"/>
        <v>0</v>
      </c>
      <c r="H25" s="135"/>
      <c r="I25" s="138">
        <v>6.0</v>
      </c>
      <c r="J25" s="138">
        <f>+'Planilla caligus SIFA'!R71</f>
        <v>0</v>
      </c>
      <c r="K25" s="138">
        <f>+'Planilla caligus SIFA'!S71</f>
        <v>0</v>
      </c>
      <c r="L25" s="138">
        <f>+'Planilla caligus SIFA'!T71</f>
        <v>0</v>
      </c>
      <c r="M25" s="138">
        <f t="shared" si="8"/>
        <v>0</v>
      </c>
      <c r="N25" s="133"/>
      <c r="O25" s="138">
        <v>6.0</v>
      </c>
      <c r="P25" s="138">
        <f>+'Planilla caligus SIFA'!R83</f>
        <v>0</v>
      </c>
      <c r="Q25" s="138">
        <f>+'Planilla caligus SIFA'!S83</f>
        <v>0</v>
      </c>
      <c r="R25" s="138">
        <f>+'Planilla caligus SIFA'!T83</f>
        <v>0</v>
      </c>
      <c r="S25" s="138">
        <f t="shared" si="9"/>
        <v>0</v>
      </c>
      <c r="T25" s="133"/>
      <c r="U25" s="133"/>
      <c r="V25" s="133"/>
      <c r="W25" s="133"/>
      <c r="X25" s="133"/>
      <c r="Y25" s="133"/>
      <c r="Z25" s="133"/>
    </row>
    <row r="26" ht="15.75" customHeight="1">
      <c r="A26" s="133"/>
      <c r="B26" s="133"/>
      <c r="C26" s="138">
        <v>7.0</v>
      </c>
      <c r="D26" s="138">
        <f>+'Planilla caligus SIFA'!R60</f>
        <v>0</v>
      </c>
      <c r="E26" s="138">
        <f>+'Planilla caligus SIFA'!S60</f>
        <v>0</v>
      </c>
      <c r="F26" s="138">
        <f>+'Planilla caligus SIFA'!T60</f>
        <v>0</v>
      </c>
      <c r="G26" s="138">
        <f t="shared" si="7"/>
        <v>0</v>
      </c>
      <c r="H26" s="135"/>
      <c r="I26" s="138">
        <v>7.0</v>
      </c>
      <c r="J26" s="138">
        <f>+'Planilla caligus SIFA'!R72</f>
        <v>0</v>
      </c>
      <c r="K26" s="138">
        <f>+'Planilla caligus SIFA'!S72</f>
        <v>0</v>
      </c>
      <c r="L26" s="138">
        <f>+'Planilla caligus SIFA'!T72</f>
        <v>0</v>
      </c>
      <c r="M26" s="138">
        <f t="shared" si="8"/>
        <v>0</v>
      </c>
      <c r="N26" s="133"/>
      <c r="O26" s="138">
        <v>7.0</v>
      </c>
      <c r="P26" s="138">
        <f>+'Planilla caligus SIFA'!R84</f>
        <v>0</v>
      </c>
      <c r="Q26" s="138">
        <f>+'Planilla caligus SIFA'!S84</f>
        <v>0</v>
      </c>
      <c r="R26" s="138">
        <f>+'Planilla caligus SIFA'!T84</f>
        <v>0</v>
      </c>
      <c r="S26" s="138">
        <f t="shared" si="9"/>
        <v>0</v>
      </c>
      <c r="T26" s="133"/>
      <c r="U26" s="133"/>
      <c r="V26" s="133"/>
      <c r="W26" s="133"/>
      <c r="X26" s="133"/>
      <c r="Y26" s="133"/>
      <c r="Z26" s="133"/>
    </row>
    <row r="27" ht="15.75" customHeight="1">
      <c r="A27" s="133"/>
      <c r="B27" s="133"/>
      <c r="C27" s="138">
        <v>8.0</v>
      </c>
      <c r="D27" s="138">
        <f>+'Planilla caligus SIFA'!R61</f>
        <v>0</v>
      </c>
      <c r="E27" s="138">
        <f>+'Planilla caligus SIFA'!S61</f>
        <v>0</v>
      </c>
      <c r="F27" s="138">
        <f>+'Planilla caligus SIFA'!T61</f>
        <v>0</v>
      </c>
      <c r="G27" s="138">
        <f t="shared" si="7"/>
        <v>0</v>
      </c>
      <c r="H27" s="135"/>
      <c r="I27" s="138">
        <v>8.0</v>
      </c>
      <c r="J27" s="138">
        <f>+'Planilla caligus SIFA'!R73</f>
        <v>0</v>
      </c>
      <c r="K27" s="138">
        <f>+'Planilla caligus SIFA'!S73</f>
        <v>0</v>
      </c>
      <c r="L27" s="138">
        <f>+'Planilla caligus SIFA'!T73</f>
        <v>0</v>
      </c>
      <c r="M27" s="138">
        <f t="shared" si="8"/>
        <v>0</v>
      </c>
      <c r="N27" s="133"/>
      <c r="O27" s="138">
        <v>8.0</v>
      </c>
      <c r="P27" s="138">
        <f>+'Planilla caligus SIFA'!R85</f>
        <v>0</v>
      </c>
      <c r="Q27" s="138">
        <f>+'Planilla caligus SIFA'!S85</f>
        <v>0</v>
      </c>
      <c r="R27" s="138">
        <f>+'Planilla caligus SIFA'!T85</f>
        <v>0</v>
      </c>
      <c r="S27" s="138">
        <f t="shared" si="9"/>
        <v>0</v>
      </c>
      <c r="T27" s="133"/>
      <c r="U27" s="133"/>
      <c r="V27" s="133"/>
      <c r="W27" s="133"/>
      <c r="X27" s="133"/>
      <c r="Y27" s="133"/>
      <c r="Z27" s="133"/>
    </row>
    <row r="28" ht="15.75" customHeight="1">
      <c r="A28" s="133"/>
      <c r="B28" s="133"/>
      <c r="C28" s="138">
        <v>9.0</v>
      </c>
      <c r="D28" s="138">
        <f>+'Planilla caligus SIFA'!R62</f>
        <v>0</v>
      </c>
      <c r="E28" s="138">
        <f>+'Planilla caligus SIFA'!S62</f>
        <v>0</v>
      </c>
      <c r="F28" s="138">
        <f>+'Planilla caligus SIFA'!T62</f>
        <v>0</v>
      </c>
      <c r="G28" s="138">
        <f t="shared" si="7"/>
        <v>0</v>
      </c>
      <c r="H28" s="135"/>
      <c r="I28" s="138">
        <v>9.0</v>
      </c>
      <c r="J28" s="138">
        <f>+'Planilla caligus SIFA'!R74</f>
        <v>0</v>
      </c>
      <c r="K28" s="138">
        <f>+'Planilla caligus SIFA'!S74</f>
        <v>0</v>
      </c>
      <c r="L28" s="138">
        <f>+'Planilla caligus SIFA'!T74</f>
        <v>0</v>
      </c>
      <c r="M28" s="138">
        <f t="shared" si="8"/>
        <v>0</v>
      </c>
      <c r="N28" s="133"/>
      <c r="O28" s="138">
        <v>9.0</v>
      </c>
      <c r="P28" s="138">
        <f>+'Planilla caligus SIFA'!R86</f>
        <v>0</v>
      </c>
      <c r="Q28" s="138">
        <f>+'Planilla caligus SIFA'!S86</f>
        <v>0</v>
      </c>
      <c r="R28" s="138">
        <f>+'Planilla caligus SIFA'!T86</f>
        <v>0</v>
      </c>
      <c r="S28" s="138">
        <f t="shared" si="9"/>
        <v>0</v>
      </c>
      <c r="T28" s="133"/>
      <c r="U28" s="133"/>
      <c r="V28" s="133"/>
      <c r="W28" s="133"/>
      <c r="X28" s="133"/>
      <c r="Y28" s="133"/>
      <c r="Z28" s="133"/>
    </row>
    <row r="29" ht="15.75" customHeight="1">
      <c r="A29" s="133"/>
      <c r="B29" s="133"/>
      <c r="C29" s="138">
        <v>10.0</v>
      </c>
      <c r="D29" s="138">
        <f>+'Planilla caligus SIFA'!R63</f>
        <v>0</v>
      </c>
      <c r="E29" s="138">
        <f>+'Planilla caligus SIFA'!S63</f>
        <v>0</v>
      </c>
      <c r="F29" s="138">
        <f>+'Planilla caligus SIFA'!T63</f>
        <v>0</v>
      </c>
      <c r="G29" s="138">
        <f t="shared" si="7"/>
        <v>0</v>
      </c>
      <c r="H29" s="135"/>
      <c r="I29" s="138">
        <v>10.0</v>
      </c>
      <c r="J29" s="138">
        <f>+'Planilla caligus SIFA'!R75</f>
        <v>0</v>
      </c>
      <c r="K29" s="138">
        <f>+'Planilla caligus SIFA'!S75</f>
        <v>0</v>
      </c>
      <c r="L29" s="138">
        <f>+'Planilla caligus SIFA'!T75</f>
        <v>0</v>
      </c>
      <c r="M29" s="138">
        <f t="shared" si="8"/>
        <v>0</v>
      </c>
      <c r="N29" s="133"/>
      <c r="O29" s="138">
        <v>10.0</v>
      </c>
      <c r="P29" s="138">
        <f>+'Planilla caligus SIFA'!R87</f>
        <v>0</v>
      </c>
      <c r="Q29" s="138">
        <f>+'Planilla caligus SIFA'!S87</f>
        <v>0</v>
      </c>
      <c r="R29" s="138">
        <f>+'Planilla caligus SIFA'!T87</f>
        <v>0</v>
      </c>
      <c r="S29" s="138">
        <f t="shared" si="9"/>
        <v>0</v>
      </c>
      <c r="T29" s="133"/>
      <c r="U29" s="133"/>
      <c r="V29" s="133"/>
      <c r="W29" s="133"/>
      <c r="X29" s="133"/>
      <c r="Y29" s="133"/>
      <c r="Z29" s="133"/>
    </row>
    <row r="30" ht="15.75" customHeight="1">
      <c r="A30" s="133"/>
      <c r="B30" s="133"/>
      <c r="C30" s="138" t="s">
        <v>142</v>
      </c>
      <c r="D30" s="138">
        <f>+'Planilla caligus SIFA'!R64</f>
        <v>0</v>
      </c>
      <c r="E30" s="138">
        <f>+'Planilla caligus SIFA'!S64</f>
        <v>0</v>
      </c>
      <c r="F30" s="138">
        <f>+'Planilla caligus SIFA'!T64</f>
        <v>0</v>
      </c>
      <c r="G30" s="138">
        <f t="shared" si="7"/>
        <v>0</v>
      </c>
      <c r="H30" s="135"/>
      <c r="I30" s="138" t="s">
        <v>142</v>
      </c>
      <c r="J30" s="138">
        <f>+'Planilla caligus SIFA'!R76</f>
        <v>0</v>
      </c>
      <c r="K30" s="138">
        <f>+'Planilla caligus SIFA'!S76</f>
        <v>0</v>
      </c>
      <c r="L30" s="138">
        <f>+'Planilla caligus SIFA'!T76</f>
        <v>0</v>
      </c>
      <c r="M30" s="138">
        <f t="shared" si="8"/>
        <v>0</v>
      </c>
      <c r="N30" s="133"/>
      <c r="O30" s="138" t="s">
        <v>142</v>
      </c>
      <c r="P30" s="138">
        <f>+'Planilla caligus SIFA'!R88</f>
        <v>0</v>
      </c>
      <c r="Q30" s="138">
        <f>+'Planilla caligus SIFA'!S88</f>
        <v>0</v>
      </c>
      <c r="R30" s="138">
        <f>+'Planilla caligus SIFA'!T88</f>
        <v>0</v>
      </c>
      <c r="S30" s="138">
        <f t="shared" si="9"/>
        <v>0</v>
      </c>
      <c r="T30" s="133"/>
      <c r="U30" s="133"/>
      <c r="V30" s="133"/>
      <c r="W30" s="133"/>
      <c r="X30" s="133"/>
      <c r="Y30" s="133"/>
      <c r="Z30" s="133"/>
    </row>
    <row r="31" ht="15.75" customHeight="1">
      <c r="A31" s="133"/>
      <c r="B31" s="133"/>
      <c r="C31" s="138" t="s">
        <v>143</v>
      </c>
      <c r="D31" s="138">
        <f t="shared" ref="D31:G31" si="10">SUM(D20:D30)/10</f>
        <v>0</v>
      </c>
      <c r="E31" s="138">
        <f t="shared" si="10"/>
        <v>0</v>
      </c>
      <c r="F31" s="138">
        <f t="shared" si="10"/>
        <v>0</v>
      </c>
      <c r="G31" s="138">
        <f t="shared" si="10"/>
        <v>0</v>
      </c>
      <c r="H31" s="135"/>
      <c r="I31" s="138" t="s">
        <v>143</v>
      </c>
      <c r="J31" s="138">
        <f t="shared" ref="J31:M31" si="11">SUM(J20:J30)/10</f>
        <v>0</v>
      </c>
      <c r="K31" s="138">
        <f t="shared" si="11"/>
        <v>0</v>
      </c>
      <c r="L31" s="138">
        <f t="shared" si="11"/>
        <v>0</v>
      </c>
      <c r="M31" s="138">
        <f t="shared" si="11"/>
        <v>0</v>
      </c>
      <c r="N31" s="133"/>
      <c r="O31" s="138" t="s">
        <v>143</v>
      </c>
      <c r="P31" s="138">
        <f t="shared" ref="P31:S31" si="12">SUM(P20:P30)/10</f>
        <v>0</v>
      </c>
      <c r="Q31" s="138">
        <f t="shared" si="12"/>
        <v>0</v>
      </c>
      <c r="R31" s="138">
        <f t="shared" si="12"/>
        <v>0</v>
      </c>
      <c r="S31" s="138">
        <f t="shared" si="12"/>
        <v>0</v>
      </c>
      <c r="T31" s="133"/>
      <c r="U31" s="133"/>
      <c r="V31" s="133"/>
      <c r="W31" s="133"/>
      <c r="X31" s="133"/>
      <c r="Y31" s="133"/>
      <c r="Z31" s="133"/>
    </row>
    <row r="32" ht="15.75" customHeight="1">
      <c r="A32" s="133"/>
      <c r="B32" s="133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</row>
    <row r="33" ht="15.75" customHeight="1">
      <c r="A33" s="133"/>
      <c r="B33" s="133"/>
      <c r="C33" s="139" t="s">
        <v>144</v>
      </c>
      <c r="D33" s="40"/>
      <c r="E33" s="139" t="s">
        <v>145</v>
      </c>
      <c r="F33" s="39"/>
      <c r="G33" s="40"/>
      <c r="H33" s="135"/>
      <c r="I33" s="135"/>
      <c r="J33" s="135"/>
      <c r="K33" s="135"/>
      <c r="L33" s="135"/>
      <c r="M33" s="135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5.75" customHeight="1">
      <c r="A34" s="133"/>
      <c r="B34" s="133"/>
      <c r="C34" s="139" t="s">
        <v>146</v>
      </c>
      <c r="D34" s="40"/>
      <c r="E34" s="140" t="s">
        <v>13</v>
      </c>
      <c r="F34" s="36"/>
      <c r="G34" s="135"/>
      <c r="H34" s="135"/>
      <c r="I34" s="135"/>
      <c r="J34" s="135"/>
      <c r="K34" s="141"/>
      <c r="L34" s="135"/>
      <c r="M34" s="135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5.75" customHeight="1">
      <c r="A35" s="133"/>
      <c r="B35" s="133"/>
      <c r="C35" s="139" t="s">
        <v>147</v>
      </c>
      <c r="D35" s="40"/>
      <c r="E35" s="142">
        <v>44832.0</v>
      </c>
      <c r="F35" s="40"/>
      <c r="G35" s="135"/>
      <c r="H35" s="135"/>
      <c r="I35" s="135"/>
      <c r="J35" s="135"/>
      <c r="K35" s="135"/>
      <c r="L35" s="135"/>
      <c r="M35" s="135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5.75" customHeight="1">
      <c r="A36" s="133"/>
      <c r="B36" s="133"/>
      <c r="C36" s="133"/>
      <c r="D36" s="133"/>
      <c r="E36" s="133"/>
      <c r="F36" s="135"/>
      <c r="G36" s="135"/>
      <c r="H36" s="135"/>
      <c r="I36" s="135"/>
      <c r="J36" s="135"/>
      <c r="K36" s="135"/>
      <c r="L36" s="135"/>
      <c r="M36" s="135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ht="15.75" customHeight="1">
      <c r="A37" s="133"/>
      <c r="B37" s="133"/>
      <c r="C37" s="133"/>
      <c r="D37" s="133"/>
      <c r="E37" s="133"/>
      <c r="F37" s="135"/>
      <c r="G37" s="135"/>
      <c r="H37" s="135"/>
      <c r="I37" s="135"/>
      <c r="J37" s="135"/>
      <c r="K37" s="135"/>
      <c r="L37" s="135"/>
      <c r="M37" s="135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ht="15.75" customHeight="1">
      <c r="A38" s="133"/>
      <c r="B38" s="133"/>
      <c r="C38" s="133" t="s">
        <v>148</v>
      </c>
      <c r="D38" s="143"/>
      <c r="E38" s="143"/>
      <c r="F38" s="143"/>
      <c r="G38" s="135"/>
      <c r="H38" s="135"/>
      <c r="I38" s="135"/>
      <c r="J38" s="135"/>
      <c r="K38" s="135"/>
      <c r="L38" s="135"/>
      <c r="M38" s="135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</row>
    <row r="39" ht="15.75" customHeight="1">
      <c r="A39" s="133"/>
      <c r="B39" s="133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15.75" customHeight="1">
      <c r="A40" s="133"/>
      <c r="B40" s="133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ht="15.75" customHeight="1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ht="15.75" customHeight="1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</row>
    <row r="43" ht="15.75" customHeigh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5.75" customHeight="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5.75" customHeight="1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5.75" customHeight="1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5.75" customHeight="1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5.75" customHeight="1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5.75" customHeight="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5.75" customHeight="1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5.75" customHeight="1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5.75" customHeight="1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5.75" customHeight="1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5.75" customHeight="1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5.75" customHeight="1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5.75" customHeight="1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15.75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5.75" customHeight="1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5.7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5.75" customHeight="1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5.75" customHeight="1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5.75" customHeight="1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5.75" customHeight="1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5.75" customHeight="1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5.75" customHeight="1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5.75" customHeight="1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5.75" customHeight="1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5.75" customHeight="1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5.75" customHeight="1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5.75" customHeight="1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5.75" customHeight="1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5.75" customHeight="1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5.75" customHeight="1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5.75" customHeight="1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5.75" customHeight="1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5.75" customHeight="1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5.75" customHeight="1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5.75" customHeight="1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5.75" customHeight="1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5.75" customHeight="1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5.75" customHeight="1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5.75" customHeight="1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5.75" customHeight="1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5.75" customHeight="1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15.75" customHeight="1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15.75" customHeight="1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15.75" customHeight="1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15.75" customHeight="1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15.75" customHeight="1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5.75" customHeight="1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5.75" customHeight="1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5.75" customHeight="1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5.75" customHeight="1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5.75" customHeight="1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15.75" customHeight="1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5.75" customHeight="1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5.75" customHeight="1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5.75" customHeight="1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5.75" customHeight="1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5.75" customHeight="1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5.75" customHeight="1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5.75" customHeight="1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5.75" customHeight="1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5.75" customHeight="1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5.75" customHeight="1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5.75" customHeight="1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5.75" customHeight="1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5.75" customHeight="1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5.75" customHeight="1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5.75" customHeight="1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5.75" customHeight="1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5.75" customHeight="1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15.75" customHeight="1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15.75" customHeight="1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15.75" customHeight="1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15.75" customHeight="1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15.75" customHeight="1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5.75" customHeight="1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5.75" customHeight="1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5.75" customHeight="1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5.75" customHeight="1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5.75" customHeight="1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5.75" customHeight="1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5.75" customHeight="1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5.75" customHeight="1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5.75" customHeight="1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5.75" customHeight="1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5.75" customHeight="1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5.75" customHeight="1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5.75" customHeight="1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5.75" customHeight="1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5.75" customHeight="1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5.75" customHeight="1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5.75" customHeight="1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5.75" customHeight="1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5.75" customHeight="1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5.75" customHeight="1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5.75" customHeight="1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5.75" customHeight="1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5.75" customHeight="1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15.75" customHeight="1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5.75" customHeight="1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5.75" customHeight="1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5.75" customHeight="1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5.75" customHeight="1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5.75" customHeight="1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5.75" customHeight="1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5.75" customHeight="1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5.75" customHeight="1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5.75" customHeight="1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5.75" customHeight="1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15.75" customHeight="1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ht="15.75" customHeight="1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5.75" customHeight="1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5.75" customHeight="1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5.75" customHeight="1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5.75" customHeight="1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5.75" customHeight="1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5.75" customHeight="1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5.75" customHeight="1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5.75" customHeight="1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5.75" customHeight="1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5.75" customHeight="1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5.75" customHeight="1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5.75" customHeight="1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5.75" customHeight="1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5.75" customHeight="1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ht="15.75" customHeight="1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5.75" customHeight="1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5.75" customHeight="1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5.75" customHeight="1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5.75" customHeight="1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5.75" customHeight="1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5.75" customHeight="1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5.75" customHeight="1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5.75" customHeight="1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5.75" customHeight="1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5.75" customHeight="1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5.75" customHeight="1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5.75" customHeight="1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5.75" customHeight="1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5.75" customHeight="1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5.75" customHeight="1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5.75" customHeight="1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5.75" customHeight="1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5.75" customHeight="1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5.75" customHeight="1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5.75" customHeight="1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5.75" customHeight="1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5.75" customHeight="1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5.75" customHeight="1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5.75" customHeight="1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5.75" customHeight="1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5.75" customHeight="1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5.75" customHeight="1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5.75" customHeight="1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5.75" customHeight="1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5.75" customHeight="1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5.75" customHeight="1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5.75" customHeight="1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5.75" customHeight="1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5.75" customHeight="1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5.75" customHeight="1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5.75" customHeight="1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5.75" customHeight="1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5.75" customHeight="1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5.75" customHeight="1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5.75" customHeight="1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5.75" customHeight="1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5.75" customHeight="1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5.75" customHeight="1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5.75" customHeight="1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5.75" customHeight="1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5.75" customHeight="1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5.75" customHeight="1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5.75" customHeight="1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5.75" customHeight="1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5.75" customHeight="1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5.75" customHeight="1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5.75" customHeight="1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5.75" customHeight="1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5.75" customHeight="1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5.75" customHeight="1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5.75" customHeight="1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5.75" customHeight="1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5.75" customHeight="1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5.75" customHeight="1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5.75" customHeight="1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5.75" customHeight="1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5.75" customHeight="1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5.75" customHeight="1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5.75" customHeight="1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5.75" customHeight="1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5.75" customHeight="1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5.75" customHeight="1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5.75" customHeight="1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5.75" customHeight="1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5.75" customHeight="1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5.75" customHeight="1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5.75" customHeight="1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5.75" customHeight="1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5.75" customHeight="1">
      <c r="A242" s="133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5.75" customHeight="1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5.75" customHeight="1">
      <c r="A244" s="133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5.75" customHeight="1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5.75" customHeight="1">
      <c r="A246" s="133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5.75" customHeight="1">
      <c r="A247" s="133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5.75" customHeight="1">
      <c r="A248" s="133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5.75" customHeight="1">
      <c r="A249" s="133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5.75" customHeight="1">
      <c r="A250" s="133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5.75" customHeight="1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5.75" customHeight="1">
      <c r="A252" s="133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5.75" customHeight="1">
      <c r="A253" s="133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5.75" customHeight="1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5.75" customHeight="1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5.75" customHeight="1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5.75" customHeight="1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5.75" customHeight="1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5.75" customHeight="1">
      <c r="A259" s="133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5.75" customHeight="1">
      <c r="A260" s="133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5.75" customHeight="1">
      <c r="A261" s="133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ht="15.75" customHeight="1">
      <c r="A262" s="133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ht="15.75" customHeight="1">
      <c r="A263" s="133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ht="15.75" customHeight="1">
      <c r="A264" s="133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ht="15.75" customHeight="1">
      <c r="A265" s="133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ht="15.75" customHeight="1">
      <c r="A266" s="133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ht="15.75" customHeight="1">
      <c r="A267" s="133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ht="15.75" customHeight="1">
      <c r="A268" s="133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ht="15.75" customHeight="1">
      <c r="A269" s="133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ht="15.75" customHeight="1">
      <c r="A270" s="133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ht="15.75" customHeight="1">
      <c r="A271" s="133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ht="15.75" customHeight="1">
      <c r="A272" s="133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ht="15.75" customHeight="1">
      <c r="A273" s="133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ht="15.75" customHeight="1">
      <c r="A274" s="133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ht="15.75" customHeight="1">
      <c r="A275" s="133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ht="15.75" customHeight="1">
      <c r="A276" s="133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ht="15.75" customHeight="1">
      <c r="A277" s="133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ht="15.75" customHeight="1">
      <c r="A278" s="133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ht="15.75" customHeight="1">
      <c r="A279" s="133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ht="15.75" customHeight="1">
      <c r="A280" s="133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ht="15.75" customHeight="1">
      <c r="A281" s="133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ht="15.75" customHeight="1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ht="15.75" customHeight="1">
      <c r="A283" s="133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ht="15.75" customHeight="1">
      <c r="A284" s="133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ht="15.75" customHeight="1">
      <c r="A285" s="133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ht="15.75" customHeight="1">
      <c r="A286" s="133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ht="15.75" customHeight="1">
      <c r="A287" s="133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ht="15.75" customHeight="1">
      <c r="A288" s="133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ht="15.75" customHeight="1">
      <c r="A289" s="133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ht="15.75" customHeight="1">
      <c r="A290" s="133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ht="15.75" customHeight="1">
      <c r="A291" s="133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ht="15.75" customHeight="1">
      <c r="A292" s="133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ht="15.75" customHeight="1">
      <c r="A293" s="133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ht="15.75" customHeight="1">
      <c r="A294" s="133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ht="15.75" customHeight="1">
      <c r="A295" s="133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ht="15.75" customHeight="1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ht="15.75" customHeight="1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ht="15.75" customHeight="1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ht="15.75" customHeight="1">
      <c r="A299" s="133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ht="15.75" customHeight="1">
      <c r="A300" s="133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ht="15.75" customHeight="1">
      <c r="A301" s="133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ht="15.75" customHeight="1">
      <c r="A302" s="133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ht="15.75" customHeight="1">
      <c r="A303" s="133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ht="15.75" customHeight="1">
      <c r="A304" s="133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ht="15.75" customHeight="1">
      <c r="A305" s="133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ht="15.75" customHeight="1">
      <c r="A306" s="133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ht="15.75" customHeight="1">
      <c r="A307" s="133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ht="15.75" customHeight="1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ht="15.75" customHeight="1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ht="15.75" customHeight="1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ht="15.75" customHeight="1">
      <c r="A311" s="133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ht="15.75" customHeight="1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ht="15.75" customHeight="1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ht="15.75" customHeight="1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ht="15.75" customHeight="1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ht="15.75" customHeight="1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ht="15.75" customHeight="1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ht="15.75" customHeight="1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ht="15.75" customHeight="1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ht="15.75" customHeight="1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ht="15.75" customHeight="1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ht="15.75" customHeight="1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ht="15.75" customHeight="1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ht="15.75" customHeight="1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ht="15.75" customHeight="1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ht="15.75" customHeight="1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ht="15.75" customHeight="1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ht="15.75" customHeight="1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ht="15.75" customHeight="1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ht="15.75" customHeight="1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ht="15.75" customHeight="1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ht="15.75" customHeight="1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ht="15.75" customHeight="1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ht="15.75" customHeight="1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ht="15.75" customHeight="1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ht="15.75" customHeight="1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ht="15.75" customHeight="1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ht="15.75" customHeight="1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ht="15.75" customHeight="1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ht="15.75" customHeight="1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ht="15.75" customHeight="1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ht="15.75" customHeight="1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ht="15.75" customHeight="1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ht="15.75" customHeight="1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ht="15.75" customHeight="1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ht="15.75" customHeight="1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ht="15.75" customHeight="1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ht="15.75" customHeight="1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ht="15.75" customHeight="1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ht="15.75" customHeight="1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ht="15.75" customHeight="1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ht="15.75" customHeight="1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ht="15.75" customHeight="1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ht="15.75" customHeight="1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ht="15.75" customHeight="1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ht="15.75" customHeight="1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ht="15.75" customHeight="1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ht="15.75" customHeight="1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ht="15.75" customHeight="1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ht="15.75" customHeight="1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ht="15.75" customHeight="1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ht="15.75" customHeight="1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ht="15.75" customHeight="1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ht="15.75" customHeight="1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ht="15.75" customHeight="1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ht="15.75" customHeight="1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ht="15.75" customHeight="1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ht="15.75" customHeight="1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ht="15.75" customHeight="1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ht="15.75" customHeight="1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ht="15.75" customHeight="1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ht="15.75" customHeight="1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ht="15.75" customHeight="1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ht="15.75" customHeight="1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ht="15.75" customHeight="1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ht="15.75" customHeight="1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ht="15.75" customHeight="1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ht="15.75" customHeight="1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ht="15.75" customHeight="1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ht="15.75" customHeight="1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ht="15.75" customHeight="1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ht="15.75" customHeight="1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ht="15.75" customHeight="1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ht="15.75" customHeight="1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ht="15.75" customHeight="1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ht="15.75" customHeight="1">
      <c r="A386" s="133"/>
      <c r="B386" s="133"/>
      <c r="C386" s="133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ht="15.75" customHeight="1">
      <c r="A387" s="133"/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ht="15.75" customHeight="1">
      <c r="A388" s="133"/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ht="15.75" customHeight="1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ht="15.75" customHeight="1">
      <c r="A390" s="133"/>
      <c r="B390" s="133"/>
      <c r="C390" s="133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ht="15.75" customHeight="1">
      <c r="A391" s="133"/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ht="15.75" customHeight="1">
      <c r="A392" s="133"/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ht="15.75" customHeight="1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ht="15.75" customHeight="1">
      <c r="A394" s="133"/>
      <c r="B394" s="133"/>
      <c r="C394" s="133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ht="15.75" customHeight="1">
      <c r="A395" s="133"/>
      <c r="B395" s="133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ht="15.75" customHeight="1">
      <c r="A396" s="133"/>
      <c r="B396" s="133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ht="15.75" customHeight="1">
      <c r="A397" s="133"/>
      <c r="B397" s="133"/>
      <c r="C397" s="133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ht="15.75" customHeight="1">
      <c r="A398" s="133"/>
      <c r="B398" s="133"/>
      <c r="C398" s="133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ht="15.75" customHeight="1">
      <c r="A399" s="133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ht="15.75" customHeight="1">
      <c r="A400" s="133"/>
      <c r="B400" s="133"/>
      <c r="C400" s="133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ht="15.75" customHeight="1">
      <c r="A401" s="133"/>
      <c r="B401" s="133"/>
      <c r="C401" s="133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ht="15.75" customHeight="1">
      <c r="A402" s="133"/>
      <c r="B402" s="133"/>
      <c r="C402" s="133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ht="15.75" customHeight="1">
      <c r="A403" s="133"/>
      <c r="B403" s="133"/>
      <c r="C403" s="133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ht="15.75" customHeight="1">
      <c r="A404" s="133"/>
      <c r="B404" s="133"/>
      <c r="C404" s="133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ht="15.75" customHeight="1">
      <c r="A405" s="133"/>
      <c r="B405" s="133"/>
      <c r="C405" s="133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ht="15.75" customHeight="1">
      <c r="A406" s="133"/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ht="15.75" customHeight="1">
      <c r="A407" s="133"/>
      <c r="B407" s="133"/>
      <c r="C407" s="133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ht="15.75" customHeight="1">
      <c r="A408" s="133"/>
      <c r="B408" s="133"/>
      <c r="C408" s="133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ht="15.75" customHeight="1">
      <c r="A409" s="133"/>
      <c r="B409" s="133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ht="15.75" customHeight="1">
      <c r="A410" s="133"/>
      <c r="B410" s="133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ht="15.75" customHeight="1">
      <c r="A411" s="133"/>
      <c r="B411" s="133"/>
      <c r="C411" s="133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ht="15.75" customHeight="1">
      <c r="A412" s="133"/>
      <c r="B412" s="133"/>
      <c r="C412" s="133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ht="15.75" customHeight="1">
      <c r="A413" s="133"/>
      <c r="B413" s="133"/>
      <c r="C413" s="133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ht="15.75" customHeight="1">
      <c r="A414" s="133"/>
      <c r="B414" s="133"/>
      <c r="C414" s="133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ht="15.75" customHeight="1">
      <c r="A415" s="133"/>
      <c r="B415" s="133"/>
      <c r="C415" s="133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ht="15.75" customHeight="1">
      <c r="A416" s="133"/>
      <c r="B416" s="133"/>
      <c r="C416" s="133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ht="15.75" customHeight="1">
      <c r="A417" s="133"/>
      <c r="B417" s="133"/>
      <c r="C417" s="133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ht="15.75" customHeight="1">
      <c r="A418" s="133"/>
      <c r="B418" s="133"/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ht="15.75" customHeight="1">
      <c r="A419" s="133"/>
      <c r="B419" s="133"/>
      <c r="C419" s="133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ht="15.75" customHeight="1">
      <c r="A420" s="133"/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ht="15.75" customHeight="1">
      <c r="A421" s="133"/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ht="15.75" customHeight="1">
      <c r="A422" s="133"/>
      <c r="B422" s="133"/>
      <c r="C422" s="133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ht="15.75" customHeight="1">
      <c r="A423" s="133"/>
      <c r="B423" s="133"/>
      <c r="C423" s="133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ht="15.75" customHeight="1">
      <c r="A424" s="133"/>
      <c r="B424" s="133"/>
      <c r="C424" s="133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ht="15.75" customHeight="1">
      <c r="A425" s="133"/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ht="15.75" customHeight="1">
      <c r="A426" s="133"/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ht="15.75" customHeight="1">
      <c r="A427" s="133"/>
      <c r="B427" s="133"/>
      <c r="C427" s="133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ht="15.75" customHeight="1">
      <c r="A428" s="133"/>
      <c r="B428" s="133"/>
      <c r="C428" s="133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ht="15.75" customHeight="1">
      <c r="A429" s="133"/>
      <c r="B429" s="133"/>
      <c r="C429" s="133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ht="15.75" customHeight="1">
      <c r="A430" s="133"/>
      <c r="B430" s="133"/>
      <c r="C430" s="133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ht="15.75" customHeight="1">
      <c r="A431" s="133"/>
      <c r="B431" s="133"/>
      <c r="C431" s="133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ht="15.75" customHeight="1">
      <c r="A432" s="133"/>
      <c r="B432" s="133"/>
      <c r="C432" s="133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ht="15.75" customHeight="1">
      <c r="A433" s="133"/>
      <c r="B433" s="133"/>
      <c r="C433" s="133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ht="15.75" customHeight="1">
      <c r="A434" s="133"/>
      <c r="B434" s="133"/>
      <c r="C434" s="133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ht="15.75" customHeight="1">
      <c r="A435" s="133"/>
      <c r="B435" s="133"/>
      <c r="C435" s="133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ht="15.75" customHeight="1">
      <c r="A436" s="133"/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ht="15.75" customHeight="1">
      <c r="A437" s="133"/>
      <c r="B437" s="133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ht="15.75" customHeight="1">
      <c r="A438" s="133"/>
      <c r="B438" s="133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ht="15.75" customHeight="1">
      <c r="A439" s="133"/>
      <c r="B439" s="133"/>
      <c r="C439" s="133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ht="15.75" customHeight="1">
      <c r="A440" s="133"/>
      <c r="B440" s="133"/>
      <c r="C440" s="133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ht="15.75" customHeight="1">
      <c r="A441" s="133"/>
      <c r="B441" s="133"/>
      <c r="C441" s="133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ht="15.75" customHeight="1">
      <c r="A442" s="133"/>
      <c r="B442" s="133"/>
      <c r="C442" s="133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ht="15.75" customHeight="1">
      <c r="A443" s="133"/>
      <c r="B443" s="133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ht="15.75" customHeight="1">
      <c r="A444" s="133"/>
      <c r="B444" s="133"/>
      <c r="C444" s="133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ht="15.75" customHeight="1">
      <c r="A445" s="133"/>
      <c r="B445" s="133"/>
      <c r="C445" s="133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ht="15.75" customHeight="1">
      <c r="A446" s="133"/>
      <c r="B446" s="133"/>
      <c r="C446" s="133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ht="15.75" customHeight="1">
      <c r="A447" s="133"/>
      <c r="B447" s="133"/>
      <c r="C447" s="133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ht="15.75" customHeight="1">
      <c r="A448" s="133"/>
      <c r="B448" s="133"/>
      <c r="C448" s="133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ht="15.75" customHeight="1">
      <c r="A449" s="133"/>
      <c r="B449" s="133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ht="15.75" customHeight="1">
      <c r="A450" s="133"/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ht="15.75" customHeight="1">
      <c r="A451" s="133"/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ht="15.75" customHeight="1">
      <c r="A452" s="133"/>
      <c r="B452" s="133"/>
      <c r="C452" s="133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ht="15.75" customHeight="1">
      <c r="A453" s="133"/>
      <c r="B453" s="133"/>
      <c r="C453" s="133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ht="15.75" customHeight="1">
      <c r="A454" s="133"/>
      <c r="B454" s="133"/>
      <c r="C454" s="133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ht="15.75" customHeight="1">
      <c r="A455" s="133"/>
      <c r="B455" s="133"/>
      <c r="C455" s="133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ht="15.75" customHeight="1">
      <c r="A456" s="133"/>
      <c r="B456" s="133"/>
      <c r="C456" s="133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ht="15.75" customHeight="1">
      <c r="A457" s="133"/>
      <c r="B457" s="133"/>
      <c r="C457" s="133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ht="15.75" customHeight="1">
      <c r="A458" s="133"/>
      <c r="B458" s="133"/>
      <c r="C458" s="133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ht="15.75" customHeight="1">
      <c r="A459" s="133"/>
      <c r="B459" s="133"/>
      <c r="C459" s="133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ht="15.75" customHeight="1">
      <c r="A460" s="133"/>
      <c r="B460" s="133"/>
      <c r="C460" s="133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ht="15.75" customHeight="1">
      <c r="A461" s="133"/>
      <c r="B461" s="133"/>
      <c r="C461" s="133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ht="15.75" customHeight="1">
      <c r="A462" s="133"/>
      <c r="B462" s="133"/>
      <c r="C462" s="133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ht="15.75" customHeight="1">
      <c r="A463" s="133"/>
      <c r="B463" s="133"/>
      <c r="C463" s="133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ht="15.75" customHeight="1">
      <c r="A464" s="133"/>
      <c r="B464" s="133"/>
      <c r="C464" s="133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ht="15.75" customHeight="1">
      <c r="A465" s="133"/>
      <c r="B465" s="133"/>
      <c r="C465" s="133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ht="15.75" customHeight="1">
      <c r="A466" s="133"/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ht="15.75" customHeight="1">
      <c r="A467" s="133"/>
      <c r="B467" s="133"/>
      <c r="C467" s="133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ht="15.75" customHeight="1">
      <c r="A468" s="133"/>
      <c r="B468" s="133"/>
      <c r="C468" s="133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ht="15.75" customHeight="1">
      <c r="A469" s="133"/>
      <c r="B469" s="133"/>
      <c r="C469" s="133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ht="15.75" customHeight="1">
      <c r="A470" s="133"/>
      <c r="B470" s="133"/>
      <c r="C470" s="133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ht="15.75" customHeight="1">
      <c r="A471" s="133"/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ht="15.75" customHeight="1">
      <c r="A472" s="133"/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ht="15.75" customHeight="1">
      <c r="A473" s="133"/>
      <c r="B473" s="133"/>
      <c r="C473" s="133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ht="15.75" customHeight="1">
      <c r="A474" s="133"/>
      <c r="B474" s="133"/>
      <c r="C474" s="133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ht="15.75" customHeight="1">
      <c r="A475" s="133"/>
      <c r="B475" s="133"/>
      <c r="C475" s="133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ht="15.75" customHeight="1">
      <c r="A476" s="133"/>
      <c r="B476" s="133"/>
      <c r="C476" s="133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ht="15.75" customHeight="1">
      <c r="A477" s="133"/>
      <c r="B477" s="133"/>
      <c r="C477" s="133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ht="15.75" customHeight="1">
      <c r="A478" s="133"/>
      <c r="B478" s="133"/>
      <c r="C478" s="133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ht="15.75" customHeight="1">
      <c r="A479" s="133"/>
      <c r="B479" s="133"/>
      <c r="C479" s="133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ht="15.75" customHeight="1">
      <c r="A480" s="133"/>
      <c r="B480" s="133"/>
      <c r="C480" s="133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ht="15.75" customHeight="1">
      <c r="A481" s="133"/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ht="15.75" customHeight="1">
      <c r="A482" s="133"/>
      <c r="B482" s="133"/>
      <c r="C482" s="133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ht="15.75" customHeight="1">
      <c r="A483" s="133"/>
      <c r="B483" s="133"/>
      <c r="C483" s="133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ht="15.75" customHeight="1">
      <c r="A484" s="133"/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ht="15.75" customHeight="1">
      <c r="A485" s="133"/>
      <c r="B485" s="133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ht="15.75" customHeight="1">
      <c r="A486" s="133"/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ht="15.75" customHeight="1">
      <c r="A487" s="133"/>
      <c r="B487" s="133"/>
      <c r="C487" s="133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ht="15.75" customHeight="1">
      <c r="A488" s="133"/>
      <c r="B488" s="133"/>
      <c r="C488" s="133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ht="15.75" customHeight="1">
      <c r="A489" s="133"/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ht="15.75" customHeight="1">
      <c r="A490" s="133"/>
      <c r="B490" s="133"/>
      <c r="C490" s="133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ht="15.75" customHeight="1">
      <c r="A491" s="133"/>
      <c r="B491" s="133"/>
      <c r="C491" s="133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ht="15.75" customHeight="1">
      <c r="A492" s="133"/>
      <c r="B492" s="133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ht="15.75" customHeight="1">
      <c r="A493" s="133"/>
      <c r="B493" s="133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ht="15.75" customHeight="1">
      <c r="A494" s="133"/>
      <c r="B494" s="133"/>
      <c r="C494" s="133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ht="15.75" customHeight="1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ht="15.75" customHeight="1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ht="15.75" customHeight="1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ht="15.75" customHeight="1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ht="15.75" customHeight="1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ht="15.75" customHeight="1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ht="15.75" customHeight="1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ht="15.75" customHeight="1">
      <c r="A502" s="133"/>
      <c r="B502" s="133"/>
      <c r="C502" s="133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ht="15.75" customHeight="1">
      <c r="A503" s="133"/>
      <c r="B503" s="133"/>
      <c r="C503" s="133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ht="15.75" customHeight="1">
      <c r="A504" s="133"/>
      <c r="B504" s="133"/>
      <c r="C504" s="133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ht="15.75" customHeight="1">
      <c r="A505" s="133"/>
      <c r="B505" s="133"/>
      <c r="C505" s="133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ht="15.75" customHeight="1">
      <c r="A506" s="133"/>
      <c r="B506" s="133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ht="15.75" customHeight="1">
      <c r="A507" s="133"/>
      <c r="B507" s="133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ht="15.75" customHeight="1">
      <c r="A508" s="133"/>
      <c r="B508" s="133"/>
      <c r="C508" s="133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ht="15.75" customHeight="1">
      <c r="A509" s="133"/>
      <c r="B509" s="133"/>
      <c r="C509" s="133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ht="15.75" customHeight="1">
      <c r="A510" s="133"/>
      <c r="B510" s="133"/>
      <c r="C510" s="133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ht="15.75" customHeight="1">
      <c r="A511" s="133"/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ht="15.75" customHeight="1">
      <c r="A512" s="133"/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ht="15.75" customHeight="1">
      <c r="A513" s="133"/>
      <c r="B513" s="133"/>
      <c r="C513" s="133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ht="15.75" customHeight="1">
      <c r="A514" s="133"/>
      <c r="B514" s="133"/>
      <c r="C514" s="133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ht="15.75" customHeight="1">
      <c r="A515" s="133"/>
      <c r="B515" s="133"/>
      <c r="C515" s="133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ht="15.75" customHeight="1">
      <c r="A516" s="133"/>
      <c r="B516" s="133"/>
      <c r="C516" s="133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ht="15.75" customHeight="1">
      <c r="A517" s="133"/>
      <c r="B517" s="133"/>
      <c r="C517" s="133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ht="15.75" customHeight="1">
      <c r="A518" s="133"/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ht="15.75" customHeight="1">
      <c r="A519" s="133"/>
      <c r="B519" s="133"/>
      <c r="C519" s="133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ht="15.75" customHeight="1">
      <c r="A520" s="133"/>
      <c r="B520" s="133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ht="15.75" customHeight="1">
      <c r="A521" s="133"/>
      <c r="B521" s="133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ht="15.75" customHeight="1">
      <c r="A522" s="133"/>
      <c r="B522" s="133"/>
      <c r="C522" s="133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ht="15.75" customHeight="1">
      <c r="A523" s="133"/>
      <c r="B523" s="133"/>
      <c r="C523" s="133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ht="15.75" customHeight="1">
      <c r="A524" s="133"/>
      <c r="B524" s="133"/>
      <c r="C524" s="133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ht="15.75" customHeight="1">
      <c r="A525" s="133"/>
      <c r="B525" s="133"/>
      <c r="C525" s="133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ht="15.75" customHeight="1">
      <c r="A526" s="133"/>
      <c r="B526" s="133"/>
      <c r="C526" s="133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ht="15.75" customHeight="1">
      <c r="A527" s="133"/>
      <c r="B527" s="133"/>
      <c r="C527" s="133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ht="15.75" customHeight="1">
      <c r="A528" s="133"/>
      <c r="B528" s="133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ht="15.75" customHeight="1">
      <c r="A529" s="133"/>
      <c r="B529" s="133"/>
      <c r="C529" s="133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ht="15.75" customHeight="1">
      <c r="A530" s="133"/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ht="15.75" customHeight="1">
      <c r="A531" s="133"/>
      <c r="B531" s="133"/>
      <c r="C531" s="133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ht="15.75" customHeight="1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ht="15.75" customHeight="1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ht="15.75" customHeight="1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ht="15.75" customHeight="1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ht="15.75" customHeight="1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ht="15.75" customHeight="1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ht="15.75" customHeight="1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ht="15.75" customHeight="1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ht="15.75" customHeight="1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ht="15.75" customHeight="1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ht="15.75" customHeight="1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ht="15.75" customHeight="1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ht="15.75" customHeight="1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ht="15.75" customHeight="1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ht="15.75" customHeight="1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ht="15.75" customHeight="1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ht="15.75" customHeight="1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ht="15.75" customHeight="1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ht="15.75" customHeight="1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ht="15.75" customHeight="1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ht="15.75" customHeight="1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ht="15.75" customHeight="1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ht="15.75" customHeight="1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ht="15.75" customHeight="1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ht="15.75" customHeight="1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ht="15.75" customHeight="1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ht="15.75" customHeight="1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ht="15.75" customHeight="1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ht="15.75" customHeight="1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ht="15.75" customHeight="1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ht="15.75" customHeight="1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ht="15.75" customHeight="1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ht="15.75" customHeight="1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ht="15.75" customHeight="1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ht="15.75" customHeight="1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ht="15.75" customHeight="1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ht="15.75" customHeight="1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ht="15.75" customHeight="1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ht="15.75" customHeight="1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ht="15.75" customHeight="1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ht="15.75" customHeight="1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ht="15.75" customHeight="1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ht="15.75" customHeight="1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ht="15.75" customHeight="1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ht="15.75" customHeight="1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ht="15.75" customHeight="1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ht="15.75" customHeight="1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ht="15.75" customHeight="1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ht="15.75" customHeight="1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ht="15.75" customHeight="1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ht="15.75" customHeight="1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ht="15.75" customHeight="1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ht="15.75" customHeight="1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ht="15.75" customHeight="1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ht="15.75" customHeight="1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ht="15.75" customHeight="1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ht="15.75" customHeight="1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ht="15.75" customHeight="1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ht="15.75" customHeight="1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ht="15.75" customHeight="1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ht="15.75" customHeight="1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ht="15.75" customHeight="1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ht="15.75" customHeight="1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ht="15.75" customHeight="1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ht="15.75" customHeight="1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ht="15.75" customHeight="1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ht="15.75" customHeight="1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ht="15.75" customHeight="1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ht="15.75" customHeight="1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ht="15.75" customHeight="1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ht="15.75" customHeight="1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ht="15.75" customHeight="1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ht="15.75" customHeight="1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ht="15.75" customHeight="1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ht="15.75" customHeight="1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ht="15.75" customHeight="1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ht="15.75" customHeight="1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ht="15.75" customHeight="1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ht="15.75" customHeight="1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ht="15.75" customHeight="1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ht="15.75" customHeight="1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ht="15.75" customHeight="1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ht="15.75" customHeight="1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ht="15.75" customHeight="1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ht="15.75" customHeight="1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ht="15.75" customHeight="1">
      <c r="A617" s="133"/>
      <c r="B617" s="133"/>
      <c r="C617" s="133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ht="15.75" customHeight="1">
      <c r="A618" s="133"/>
      <c r="B618" s="133"/>
      <c r="C618" s="133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ht="15.75" customHeight="1">
      <c r="A619" s="133"/>
      <c r="B619" s="133"/>
      <c r="C619" s="133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ht="15.75" customHeight="1">
      <c r="A620" s="133"/>
      <c r="B620" s="133"/>
      <c r="C620" s="133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ht="15.75" customHeight="1">
      <c r="A621" s="133"/>
      <c r="B621" s="133"/>
      <c r="C621" s="133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ht="15.75" customHeight="1">
      <c r="A622" s="133"/>
      <c r="B622" s="133"/>
      <c r="C622" s="133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ht="15.75" customHeight="1">
      <c r="A623" s="133"/>
      <c r="B623" s="133"/>
      <c r="C623" s="133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ht="15.75" customHeight="1">
      <c r="A624" s="133"/>
      <c r="B624" s="133"/>
      <c r="C624" s="133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ht="15.75" customHeight="1">
      <c r="A625" s="133"/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ht="15.75" customHeight="1">
      <c r="A626" s="133"/>
      <c r="B626" s="133"/>
      <c r="C626" s="133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ht="15.75" customHeight="1">
      <c r="A627" s="133"/>
      <c r="B627" s="133"/>
      <c r="C627" s="133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ht="15.75" customHeight="1">
      <c r="A628" s="133"/>
      <c r="B628" s="133"/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ht="15.75" customHeight="1">
      <c r="A629" s="133"/>
      <c r="B629" s="133"/>
      <c r="C629" s="133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ht="15.75" customHeight="1">
      <c r="A630" s="133"/>
      <c r="B630" s="133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ht="15.75" customHeight="1">
      <c r="A631" s="133"/>
      <c r="B631" s="133"/>
      <c r="C631" s="133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ht="15.75" customHeight="1">
      <c r="A632" s="133"/>
      <c r="B632" s="133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ht="15.75" customHeight="1">
      <c r="A633" s="133"/>
      <c r="B633" s="133"/>
      <c r="C633" s="133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ht="15.75" customHeight="1">
      <c r="A634" s="133"/>
      <c r="B634" s="133"/>
      <c r="C634" s="133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ht="15.75" customHeight="1">
      <c r="A635" s="133"/>
      <c r="B635" s="133"/>
      <c r="C635" s="133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ht="15.75" customHeight="1">
      <c r="A636" s="133"/>
      <c r="B636" s="133"/>
      <c r="C636" s="133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ht="15.75" customHeight="1">
      <c r="A637" s="133"/>
      <c r="B637" s="133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ht="15.75" customHeight="1">
      <c r="A638" s="133"/>
      <c r="B638" s="133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ht="15.75" customHeight="1">
      <c r="A639" s="133"/>
      <c r="B639" s="133"/>
      <c r="C639" s="133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ht="15.75" customHeight="1">
      <c r="A640" s="133"/>
      <c r="B640" s="133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ht="15.75" customHeight="1">
      <c r="A641" s="133"/>
      <c r="B641" s="133"/>
      <c r="C641" s="133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ht="15.75" customHeight="1">
      <c r="A642" s="133"/>
      <c r="B642" s="133"/>
      <c r="C642" s="133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ht="15.75" customHeight="1">
      <c r="A643" s="133"/>
      <c r="B643" s="133"/>
      <c r="C643" s="133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ht="15.75" customHeight="1">
      <c r="A644" s="133"/>
      <c r="B644" s="133"/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ht="15.75" customHeight="1">
      <c r="A645" s="133"/>
      <c r="B645" s="133"/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ht="15.75" customHeight="1">
      <c r="A646" s="133"/>
      <c r="B646" s="133"/>
      <c r="C646" s="133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ht="15.75" customHeight="1">
      <c r="A647" s="133"/>
      <c r="B647" s="133"/>
      <c r="C647" s="133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ht="15.75" customHeight="1">
      <c r="A648" s="133"/>
      <c r="B648" s="133"/>
      <c r="C648" s="133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ht="15.75" customHeight="1">
      <c r="A649" s="133"/>
      <c r="B649" s="133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ht="15.75" customHeight="1">
      <c r="A650" s="133"/>
      <c r="B650" s="133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ht="15.75" customHeight="1">
      <c r="A651" s="133"/>
      <c r="B651" s="133"/>
      <c r="C651" s="133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ht="15.75" customHeight="1">
      <c r="A652" s="133"/>
      <c r="B652" s="133"/>
      <c r="C652" s="133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ht="15.75" customHeight="1">
      <c r="A653" s="133"/>
      <c r="B653" s="133"/>
      <c r="C653" s="133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ht="15.75" customHeight="1">
      <c r="A654" s="133"/>
      <c r="B654" s="133"/>
      <c r="C654" s="133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ht="15.75" customHeight="1">
      <c r="A655" s="133"/>
      <c r="B655" s="133"/>
      <c r="C655" s="133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ht="15.75" customHeight="1">
      <c r="A656" s="133"/>
      <c r="B656" s="133"/>
      <c r="C656" s="133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ht="15.75" customHeight="1">
      <c r="A657" s="133"/>
      <c r="B657" s="133"/>
      <c r="C657" s="133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ht="15.75" customHeight="1">
      <c r="A658" s="133"/>
      <c r="B658" s="133"/>
      <c r="C658" s="133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ht="15.75" customHeight="1">
      <c r="A659" s="133"/>
      <c r="B659" s="133"/>
      <c r="C659" s="133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ht="15.75" customHeight="1">
      <c r="A660" s="133"/>
      <c r="B660" s="133"/>
      <c r="C660" s="133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ht="15.75" customHeight="1">
      <c r="A661" s="133"/>
      <c r="B661" s="133"/>
      <c r="C661" s="133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ht="15.75" customHeight="1">
      <c r="A662" s="133"/>
      <c r="B662" s="133"/>
      <c r="C662" s="133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ht="15.75" customHeight="1">
      <c r="A663" s="133"/>
      <c r="B663" s="133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ht="15.75" customHeight="1">
      <c r="A664" s="133"/>
      <c r="B664" s="133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ht="15.75" customHeight="1">
      <c r="A665" s="133"/>
      <c r="B665" s="133"/>
      <c r="C665" s="133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ht="15.75" customHeight="1">
      <c r="A666" s="133"/>
      <c r="B666" s="133"/>
      <c r="C666" s="133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ht="15.75" customHeight="1">
      <c r="A667" s="133"/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ht="15.75" customHeight="1">
      <c r="A668" s="133"/>
      <c r="B668" s="133"/>
      <c r="C668" s="133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ht="15.75" customHeight="1">
      <c r="A669" s="133"/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ht="15.75" customHeight="1">
      <c r="A670" s="133"/>
      <c r="B670" s="133"/>
      <c r="C670" s="133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ht="15.75" customHeight="1">
      <c r="A671" s="133"/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ht="15.75" customHeight="1">
      <c r="A672" s="133"/>
      <c r="B672" s="133"/>
      <c r="C672" s="133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ht="15.75" customHeight="1">
      <c r="A673" s="133"/>
      <c r="B673" s="133"/>
      <c r="C673" s="133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ht="15.75" customHeight="1">
      <c r="A674" s="133"/>
      <c r="B674" s="133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ht="15.75" customHeight="1">
      <c r="A675" s="133"/>
      <c r="B675" s="133"/>
      <c r="C675" s="133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ht="15.75" customHeight="1">
      <c r="A676" s="133"/>
      <c r="B676" s="133"/>
      <c r="C676" s="133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ht="15.75" customHeight="1">
      <c r="A677" s="133"/>
      <c r="B677" s="133"/>
      <c r="C677" s="133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ht="15.75" customHeight="1">
      <c r="A678" s="133"/>
      <c r="B678" s="133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ht="15.75" customHeight="1">
      <c r="A679" s="133"/>
      <c r="B679" s="133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ht="15.75" customHeight="1">
      <c r="A680" s="133"/>
      <c r="B680" s="133"/>
      <c r="C680" s="133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ht="15.75" customHeight="1">
      <c r="A681" s="133"/>
      <c r="B681" s="133"/>
      <c r="C681" s="133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ht="15.75" customHeight="1">
      <c r="A682" s="133"/>
      <c r="B682" s="133"/>
      <c r="C682" s="133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ht="15.75" customHeight="1">
      <c r="A683" s="133"/>
      <c r="B683" s="133"/>
      <c r="C683" s="133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ht="15.75" customHeight="1">
      <c r="A684" s="133"/>
      <c r="B684" s="133"/>
      <c r="C684" s="133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ht="15.75" customHeight="1">
      <c r="A685" s="133"/>
      <c r="B685" s="133"/>
      <c r="C685" s="133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ht="15.75" customHeight="1">
      <c r="A686" s="133"/>
      <c r="B686" s="133"/>
      <c r="C686" s="133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ht="15.75" customHeight="1">
      <c r="A687" s="133"/>
      <c r="B687" s="133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ht="15.75" customHeight="1">
      <c r="A688" s="133"/>
      <c r="B688" s="133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ht="15.75" customHeight="1">
      <c r="A689" s="133"/>
      <c r="B689" s="133"/>
      <c r="C689" s="133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ht="15.75" customHeight="1">
      <c r="A690" s="133"/>
      <c r="B690" s="133"/>
      <c r="C690" s="133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ht="15.75" customHeight="1">
      <c r="A691" s="133"/>
      <c r="B691" s="133"/>
      <c r="C691" s="133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ht="15.75" customHeight="1">
      <c r="A692" s="133"/>
      <c r="B692" s="133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ht="15.75" customHeight="1">
      <c r="A693" s="133"/>
      <c r="B693" s="133"/>
      <c r="C693" s="133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ht="15.75" customHeight="1">
      <c r="A694" s="133"/>
      <c r="B694" s="133"/>
      <c r="C694" s="133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ht="15.75" customHeight="1">
      <c r="A695" s="133"/>
      <c r="B695" s="133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ht="15.75" customHeight="1">
      <c r="A696" s="133"/>
      <c r="B696" s="133"/>
      <c r="C696" s="133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ht="15.75" customHeight="1">
      <c r="A697" s="133"/>
      <c r="B697" s="133"/>
      <c r="C697" s="133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ht="15.75" customHeight="1">
      <c r="A698" s="133"/>
      <c r="B698" s="133"/>
      <c r="C698" s="133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ht="15.75" customHeight="1">
      <c r="A699" s="133"/>
      <c r="B699" s="133"/>
      <c r="C699" s="133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ht="15.75" customHeight="1">
      <c r="A700" s="133"/>
      <c r="B700" s="133"/>
      <c r="C700" s="133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ht="15.75" customHeight="1">
      <c r="A701" s="133"/>
      <c r="B701" s="133"/>
      <c r="C701" s="133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ht="15.75" customHeight="1">
      <c r="A702" s="133"/>
      <c r="B702" s="133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ht="15.75" customHeight="1">
      <c r="A703" s="133"/>
      <c r="B703" s="133"/>
      <c r="C703" s="133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ht="15.75" customHeight="1">
      <c r="A704" s="133"/>
      <c r="B704" s="133"/>
      <c r="C704" s="133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ht="15.75" customHeight="1">
      <c r="A705" s="133"/>
      <c r="B705" s="133"/>
      <c r="C705" s="133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ht="15.75" customHeight="1">
      <c r="A706" s="133"/>
      <c r="B706" s="133"/>
      <c r="C706" s="133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ht="15.75" customHeight="1">
      <c r="A707" s="133"/>
      <c r="B707" s="133"/>
      <c r="C707" s="133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ht="15.75" customHeight="1">
      <c r="A708" s="133"/>
      <c r="B708" s="133"/>
      <c r="C708" s="133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ht="15.75" customHeight="1">
      <c r="A709" s="133"/>
      <c r="B709" s="133"/>
      <c r="C709" s="133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ht="15.75" customHeight="1">
      <c r="A710" s="133"/>
      <c r="B710" s="133"/>
      <c r="C710" s="133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ht="15.75" customHeight="1">
      <c r="A711" s="133"/>
      <c r="B711" s="133"/>
      <c r="C711" s="133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ht="15.75" customHeight="1">
      <c r="A712" s="133"/>
      <c r="B712" s="133"/>
      <c r="C712" s="133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ht="15.75" customHeight="1">
      <c r="A713" s="133"/>
      <c r="B713" s="133"/>
      <c r="C713" s="133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ht="15.75" customHeight="1">
      <c r="A714" s="133"/>
      <c r="B714" s="133"/>
      <c r="C714" s="133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ht="15.75" customHeight="1">
      <c r="A715" s="133"/>
      <c r="B715" s="133"/>
      <c r="C715" s="133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ht="15.75" customHeight="1">
      <c r="A716" s="133"/>
      <c r="B716" s="133"/>
      <c r="C716" s="133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ht="15.75" customHeight="1">
      <c r="A717" s="133"/>
      <c r="B717" s="133"/>
      <c r="C717" s="133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ht="15.75" customHeight="1">
      <c r="A718" s="133"/>
      <c r="B718" s="133"/>
      <c r="C718" s="133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ht="15.75" customHeight="1">
      <c r="A719" s="133"/>
      <c r="B719" s="133"/>
      <c r="C719" s="133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ht="15.75" customHeight="1">
      <c r="A720" s="133"/>
      <c r="B720" s="133"/>
      <c r="C720" s="133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ht="15.75" customHeight="1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ht="15.75" customHeight="1">
      <c r="A722" s="133"/>
      <c r="B722" s="133"/>
      <c r="C722" s="133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ht="15.75" customHeight="1">
      <c r="A723" s="133"/>
      <c r="B723" s="133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ht="15.75" customHeight="1">
      <c r="A724" s="133"/>
      <c r="B724" s="133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ht="15.75" customHeight="1">
      <c r="A725" s="133"/>
      <c r="B725" s="133"/>
      <c r="C725" s="133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ht="15.75" customHeight="1">
      <c r="A726" s="133"/>
      <c r="B726" s="133"/>
      <c r="C726" s="133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ht="15.75" customHeight="1">
      <c r="A727" s="133"/>
      <c r="B727" s="133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ht="15.75" customHeight="1">
      <c r="A728" s="133"/>
      <c r="B728" s="133"/>
      <c r="C728" s="133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ht="15.75" customHeight="1">
      <c r="A729" s="133"/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ht="15.75" customHeight="1">
      <c r="A730" s="133"/>
      <c r="B730" s="133"/>
      <c r="C730" s="133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ht="15.75" customHeight="1">
      <c r="A731" s="133"/>
      <c r="B731" s="133"/>
      <c r="C731" s="133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ht="15.75" customHeight="1">
      <c r="A732" s="133"/>
      <c r="B732" s="133"/>
      <c r="C732" s="133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ht="15.75" customHeight="1">
      <c r="A733" s="133"/>
      <c r="B733" s="133"/>
      <c r="C733" s="133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ht="15.75" customHeight="1">
      <c r="A734" s="133"/>
      <c r="B734" s="133"/>
      <c r="C734" s="133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ht="15.75" customHeight="1">
      <c r="A735" s="133"/>
      <c r="B735" s="133"/>
      <c r="C735" s="133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ht="15.75" customHeight="1">
      <c r="A736" s="133"/>
      <c r="B736" s="133"/>
      <c r="C736" s="133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ht="15.75" customHeight="1">
      <c r="A737" s="133"/>
      <c r="B737" s="133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ht="15.75" customHeight="1">
      <c r="A738" s="133"/>
      <c r="B738" s="133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ht="15.75" customHeight="1">
      <c r="A739" s="133"/>
      <c r="B739" s="133"/>
      <c r="C739" s="133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ht="15.75" customHeight="1">
      <c r="A740" s="133"/>
      <c r="B740" s="133"/>
      <c r="C740" s="133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ht="15.75" customHeight="1">
      <c r="A741" s="133"/>
      <c r="B741" s="133"/>
      <c r="C741" s="133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ht="15.75" customHeight="1">
      <c r="A742" s="133"/>
      <c r="B742" s="133"/>
      <c r="C742" s="133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ht="15.75" customHeight="1">
      <c r="A743" s="133"/>
      <c r="B743" s="133"/>
      <c r="C743" s="133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ht="15.75" customHeight="1">
      <c r="A744" s="133"/>
      <c r="B744" s="133"/>
      <c r="C744" s="133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ht="15.75" customHeight="1">
      <c r="A745" s="133"/>
      <c r="B745" s="133"/>
      <c r="C745" s="133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ht="15.75" customHeight="1">
      <c r="A746" s="133"/>
      <c r="B746" s="133"/>
      <c r="C746" s="133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ht="15.75" customHeight="1">
      <c r="A747" s="133"/>
      <c r="B747" s="133"/>
      <c r="C747" s="133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ht="15.75" customHeight="1">
      <c r="A748" s="133"/>
      <c r="B748" s="133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ht="15.75" customHeight="1">
      <c r="A749" s="133"/>
      <c r="B749" s="133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ht="15.75" customHeight="1">
      <c r="A750" s="133"/>
      <c r="B750" s="133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ht="15.75" customHeight="1">
      <c r="A751" s="133"/>
      <c r="B751" s="133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ht="15.75" customHeight="1">
      <c r="A752" s="133"/>
      <c r="B752" s="133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ht="15.75" customHeight="1">
      <c r="A753" s="133"/>
      <c r="B753" s="133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ht="15.75" customHeight="1">
      <c r="A754" s="133"/>
      <c r="B754" s="133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ht="15.75" customHeight="1">
      <c r="A755" s="133"/>
      <c r="B755" s="133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ht="15.75" customHeight="1">
      <c r="A756" s="133"/>
      <c r="B756" s="133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ht="15.75" customHeight="1">
      <c r="A757" s="133"/>
      <c r="B757" s="133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ht="15.75" customHeight="1">
      <c r="A758" s="133"/>
      <c r="B758" s="133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ht="15.75" customHeight="1">
      <c r="A759" s="133"/>
      <c r="B759" s="133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ht="15.75" customHeight="1">
      <c r="A760" s="133"/>
      <c r="B760" s="133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ht="15.75" customHeight="1">
      <c r="A761" s="133"/>
      <c r="B761" s="133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ht="15.75" customHeight="1">
      <c r="A762" s="133"/>
      <c r="B762" s="133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ht="15.75" customHeight="1">
      <c r="A763" s="133"/>
      <c r="B763" s="133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ht="15.75" customHeight="1">
      <c r="A764" s="133"/>
      <c r="B764" s="133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ht="15.75" customHeight="1">
      <c r="A765" s="133"/>
      <c r="B765" s="133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ht="15.75" customHeight="1">
      <c r="A766" s="133"/>
      <c r="B766" s="133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ht="15.75" customHeight="1">
      <c r="A767" s="133"/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ht="15.75" customHeight="1">
      <c r="A768" s="133"/>
      <c r="B768" s="133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ht="15.75" customHeight="1">
      <c r="A769" s="133"/>
      <c r="B769" s="133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ht="15.75" customHeight="1">
      <c r="A770" s="133"/>
      <c r="B770" s="133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ht="15.75" customHeight="1">
      <c r="A771" s="133"/>
      <c r="B771" s="133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ht="15.75" customHeight="1">
      <c r="A772" s="133"/>
      <c r="B772" s="133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ht="15.75" customHeight="1">
      <c r="A773" s="133"/>
      <c r="B773" s="133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ht="15.75" customHeight="1">
      <c r="A774" s="133"/>
      <c r="B774" s="133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ht="15.75" customHeight="1">
      <c r="A775" s="133"/>
      <c r="B775" s="133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ht="15.75" customHeight="1">
      <c r="A776" s="133"/>
      <c r="B776" s="133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ht="15.75" customHeight="1">
      <c r="A777" s="133"/>
      <c r="B777" s="133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ht="15.75" customHeight="1">
      <c r="A778" s="133"/>
      <c r="B778" s="133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ht="15.75" customHeight="1">
      <c r="A779" s="133"/>
      <c r="B779" s="133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ht="15.75" customHeight="1">
      <c r="A780" s="133"/>
      <c r="B780" s="133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ht="15.75" customHeight="1">
      <c r="A781" s="133"/>
      <c r="B781" s="133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ht="15.75" customHeight="1">
      <c r="A782" s="133"/>
      <c r="B782" s="133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ht="15.75" customHeight="1">
      <c r="A783" s="133"/>
      <c r="B783" s="133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ht="15.75" customHeight="1">
      <c r="A784" s="133"/>
      <c r="B784" s="133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ht="15.75" customHeight="1">
      <c r="A785" s="133"/>
      <c r="B785" s="133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ht="15.75" customHeight="1">
      <c r="A786" s="133"/>
      <c r="B786" s="133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ht="15.75" customHeight="1">
      <c r="A787" s="133"/>
      <c r="B787" s="133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ht="15.75" customHeight="1">
      <c r="A788" s="133"/>
      <c r="B788" s="133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ht="15.75" customHeight="1">
      <c r="A789" s="133"/>
      <c r="B789" s="133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ht="15.75" customHeight="1">
      <c r="A790" s="133"/>
      <c r="B790" s="133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ht="15.75" customHeight="1">
      <c r="A791" s="133"/>
      <c r="B791" s="133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ht="15.75" customHeight="1">
      <c r="A792" s="133"/>
      <c r="B792" s="133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ht="15.75" customHeight="1">
      <c r="A793" s="133"/>
      <c r="B793" s="133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ht="15.75" customHeight="1">
      <c r="A794" s="133"/>
      <c r="B794" s="133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ht="15.75" customHeight="1">
      <c r="A795" s="133"/>
      <c r="B795" s="133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ht="15.75" customHeight="1">
      <c r="A796" s="133"/>
      <c r="B796" s="133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ht="15.75" customHeight="1">
      <c r="A797" s="133"/>
      <c r="B797" s="133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ht="15.75" customHeight="1">
      <c r="A798" s="133"/>
      <c r="B798" s="133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ht="15.75" customHeight="1">
      <c r="A799" s="133"/>
      <c r="B799" s="133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ht="15.75" customHeight="1">
      <c r="A800" s="133"/>
      <c r="B800" s="133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ht="15.75" customHeight="1">
      <c r="A801" s="133"/>
      <c r="B801" s="133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ht="15.75" customHeight="1">
      <c r="A802" s="133"/>
      <c r="B802" s="133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ht="15.75" customHeight="1">
      <c r="A803" s="133"/>
      <c r="B803" s="133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ht="15.75" customHeight="1">
      <c r="A804" s="133"/>
      <c r="B804" s="133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ht="15.75" customHeight="1">
      <c r="A805" s="133"/>
      <c r="B805" s="133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ht="15.75" customHeight="1">
      <c r="A806" s="133"/>
      <c r="B806" s="133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ht="15.75" customHeight="1">
      <c r="A807" s="133"/>
      <c r="B807" s="133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ht="15.75" customHeight="1">
      <c r="A808" s="133"/>
      <c r="B808" s="133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ht="15.75" customHeight="1">
      <c r="A809" s="133"/>
      <c r="B809" s="133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ht="15.75" customHeight="1">
      <c r="A810" s="133"/>
      <c r="B810" s="133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ht="15.75" customHeight="1">
      <c r="A811" s="133"/>
      <c r="B811" s="133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ht="15.75" customHeight="1">
      <c r="A812" s="133"/>
      <c r="B812" s="133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ht="15.75" customHeight="1">
      <c r="A813" s="133"/>
      <c r="B813" s="133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ht="15.75" customHeight="1">
      <c r="A814" s="133"/>
      <c r="B814" s="133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ht="15.75" customHeight="1">
      <c r="A815" s="133"/>
      <c r="B815" s="133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ht="15.75" customHeight="1">
      <c r="A816" s="133"/>
      <c r="B816" s="133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ht="15.75" customHeight="1">
      <c r="A817" s="133"/>
      <c r="B817" s="133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ht="15.75" customHeight="1">
      <c r="A818" s="133"/>
      <c r="B818" s="133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ht="15.75" customHeight="1">
      <c r="A819" s="133"/>
      <c r="B819" s="133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ht="15.75" customHeight="1">
      <c r="A820" s="133"/>
      <c r="B820" s="133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ht="15.75" customHeight="1">
      <c r="A821" s="133"/>
      <c r="B821" s="133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ht="15.75" customHeight="1">
      <c r="A822" s="133"/>
      <c r="B822" s="133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ht="15.75" customHeight="1">
      <c r="A823" s="133"/>
      <c r="B823" s="133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ht="15.75" customHeight="1">
      <c r="A824" s="133"/>
      <c r="B824" s="133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ht="15.75" customHeight="1">
      <c r="A825" s="133"/>
      <c r="B825" s="133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ht="15.75" customHeight="1">
      <c r="A826" s="133"/>
      <c r="B826" s="133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ht="15.75" customHeight="1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ht="15.75" customHeight="1">
      <c r="A828" s="133"/>
      <c r="B828" s="133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ht="15.75" customHeight="1">
      <c r="A829" s="133"/>
      <c r="B829" s="133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ht="15.75" customHeight="1">
      <c r="A830" s="133"/>
      <c r="B830" s="133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ht="15.75" customHeight="1">
      <c r="A831" s="133"/>
      <c r="B831" s="133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ht="15.75" customHeight="1">
      <c r="A832" s="133"/>
      <c r="B832" s="133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ht="15.75" customHeight="1">
      <c r="A833" s="133"/>
      <c r="B833" s="133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ht="15.75" customHeight="1">
      <c r="A834" s="133"/>
      <c r="B834" s="133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ht="15.75" customHeight="1">
      <c r="A835" s="133"/>
      <c r="B835" s="133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ht="15.75" customHeight="1">
      <c r="A836" s="133"/>
      <c r="B836" s="133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ht="15.75" customHeight="1">
      <c r="A837" s="133"/>
      <c r="B837" s="133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ht="15.75" customHeight="1">
      <c r="A838" s="133"/>
      <c r="B838" s="133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ht="15.75" customHeight="1">
      <c r="A839" s="133"/>
      <c r="B839" s="133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ht="15.75" customHeight="1">
      <c r="A840" s="133"/>
      <c r="B840" s="133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ht="15.75" customHeight="1">
      <c r="A841" s="133"/>
      <c r="B841" s="133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ht="15.75" customHeight="1">
      <c r="A842" s="133"/>
      <c r="B842" s="133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ht="15.75" customHeight="1">
      <c r="A843" s="133"/>
      <c r="B843" s="133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ht="15.75" customHeight="1">
      <c r="A844" s="133"/>
      <c r="B844" s="133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ht="15.75" customHeight="1">
      <c r="A845" s="133"/>
      <c r="B845" s="133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ht="15.75" customHeight="1">
      <c r="A846" s="133"/>
      <c r="B846" s="133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ht="15.75" customHeight="1">
      <c r="A847" s="133"/>
      <c r="B847" s="133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ht="15.75" customHeight="1">
      <c r="A848" s="133"/>
      <c r="B848" s="133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ht="15.75" customHeight="1">
      <c r="A849" s="133"/>
      <c r="B849" s="133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ht="15.75" customHeight="1">
      <c r="A850" s="133"/>
      <c r="B850" s="133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ht="15.75" customHeight="1">
      <c r="A851" s="133"/>
      <c r="B851" s="133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ht="15.75" customHeight="1">
      <c r="A852" s="133"/>
      <c r="B852" s="133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ht="15.75" customHeight="1">
      <c r="A853" s="133"/>
      <c r="B853" s="133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ht="15.75" customHeight="1">
      <c r="A854" s="133"/>
      <c r="B854" s="133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ht="15.75" customHeight="1">
      <c r="A855" s="133"/>
      <c r="B855" s="133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ht="15.75" customHeight="1">
      <c r="A856" s="133"/>
      <c r="B856" s="133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ht="15.75" customHeight="1">
      <c r="A857" s="133"/>
      <c r="B857" s="133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ht="15.75" customHeight="1">
      <c r="A858" s="133"/>
      <c r="B858" s="133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ht="15.75" customHeight="1">
      <c r="A859" s="133"/>
      <c r="B859" s="133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ht="15.75" customHeight="1">
      <c r="A860" s="133"/>
      <c r="B860" s="133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ht="15.75" customHeight="1">
      <c r="A861" s="133"/>
      <c r="B861" s="133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ht="15.75" customHeight="1">
      <c r="A862" s="133"/>
      <c r="B862" s="133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ht="15.75" customHeight="1">
      <c r="A863" s="133"/>
      <c r="B863" s="133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ht="15.75" customHeight="1">
      <c r="A864" s="133"/>
      <c r="B864" s="133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ht="15.75" customHeight="1">
      <c r="A865" s="133"/>
      <c r="B865" s="133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ht="15.75" customHeight="1">
      <c r="A866" s="133"/>
      <c r="B866" s="133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ht="15.75" customHeight="1">
      <c r="A867" s="133"/>
      <c r="B867" s="133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ht="15.75" customHeight="1">
      <c r="A868" s="133"/>
      <c r="B868" s="133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ht="15.75" customHeight="1">
      <c r="A869" s="133"/>
      <c r="B869" s="133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ht="15.75" customHeight="1">
      <c r="A870" s="133"/>
      <c r="B870" s="133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ht="15.75" customHeight="1">
      <c r="A871" s="133"/>
      <c r="B871" s="133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ht="15.75" customHeight="1">
      <c r="A872" s="133"/>
      <c r="B872" s="133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ht="15.75" customHeight="1">
      <c r="A873" s="133"/>
      <c r="B873" s="133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ht="15.75" customHeight="1">
      <c r="A874" s="133"/>
      <c r="B874" s="133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ht="15.75" customHeight="1">
      <c r="A875" s="133"/>
      <c r="B875" s="133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ht="15.75" customHeight="1">
      <c r="A876" s="133"/>
      <c r="B876" s="133"/>
      <c r="C876" s="133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ht="15.75" customHeight="1">
      <c r="A877" s="133"/>
      <c r="B877" s="133"/>
      <c r="C877" s="133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ht="15.75" customHeight="1">
      <c r="A878" s="133"/>
      <c r="B878" s="133"/>
      <c r="C878" s="133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ht="15.75" customHeight="1">
      <c r="A879" s="133"/>
      <c r="B879" s="133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ht="15.75" customHeight="1">
      <c r="A880" s="133"/>
      <c r="B880" s="133"/>
      <c r="C880" s="133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ht="15.75" customHeight="1">
      <c r="A881" s="133"/>
      <c r="B881" s="133"/>
      <c r="C881" s="133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ht="15.75" customHeight="1">
      <c r="A882" s="133"/>
      <c r="B882" s="133"/>
      <c r="C882" s="133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ht="15.75" customHeight="1">
      <c r="A883" s="133"/>
      <c r="B883" s="133"/>
      <c r="C883" s="133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ht="15.75" customHeight="1">
      <c r="A884" s="133"/>
      <c r="B884" s="133"/>
      <c r="C884" s="133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ht="15.75" customHeight="1">
      <c r="A885" s="133"/>
      <c r="B885" s="133"/>
      <c r="C885" s="133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ht="15.75" customHeight="1">
      <c r="A886" s="133"/>
      <c r="B886" s="133"/>
      <c r="C886" s="133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ht="15.75" customHeight="1">
      <c r="A887" s="133"/>
      <c r="B887" s="133"/>
      <c r="C887" s="133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ht="15.75" customHeight="1">
      <c r="A888" s="133"/>
      <c r="B888" s="133"/>
      <c r="C888" s="133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ht="15.75" customHeight="1">
      <c r="A889" s="133"/>
      <c r="B889" s="133"/>
      <c r="C889" s="133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ht="15.75" customHeight="1">
      <c r="A890" s="133"/>
      <c r="B890" s="133"/>
      <c r="C890" s="133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ht="15.75" customHeight="1">
      <c r="A891" s="133"/>
      <c r="B891" s="133"/>
      <c r="C891" s="133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  <row r="892" ht="15.75" customHeight="1">
      <c r="A892" s="133"/>
      <c r="B892" s="133"/>
      <c r="C892" s="133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</row>
    <row r="893" ht="15.75" customHeight="1">
      <c r="A893" s="133"/>
      <c r="B893" s="133"/>
      <c r="C893" s="133"/>
      <c r="D893" s="133"/>
      <c r="E893" s="133"/>
      <c r="F893" s="133"/>
      <c r="G893" s="133"/>
      <c r="H893" s="133"/>
      <c r="I893" s="133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</row>
    <row r="894" ht="15.75" customHeight="1">
      <c r="A894" s="133"/>
      <c r="B894" s="133"/>
      <c r="C894" s="133"/>
      <c r="D894" s="133"/>
      <c r="E894" s="133"/>
      <c r="F894" s="133"/>
      <c r="G894" s="133"/>
      <c r="H894" s="133"/>
      <c r="I894" s="133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</row>
    <row r="895" ht="15.75" customHeight="1">
      <c r="A895" s="133"/>
      <c r="B895" s="133"/>
      <c r="C895" s="133"/>
      <c r="D895" s="133"/>
      <c r="E895" s="133"/>
      <c r="F895" s="133"/>
      <c r="G895" s="133"/>
      <c r="H895" s="133"/>
      <c r="I895" s="133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</row>
    <row r="896" ht="15.75" customHeight="1">
      <c r="A896" s="133"/>
      <c r="B896" s="133"/>
      <c r="C896" s="133"/>
      <c r="D896" s="133"/>
      <c r="E896" s="133"/>
      <c r="F896" s="133"/>
      <c r="G896" s="133"/>
      <c r="H896" s="133"/>
      <c r="I896" s="133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</row>
    <row r="897" ht="15.75" customHeight="1">
      <c r="A897" s="133"/>
      <c r="B897" s="133"/>
      <c r="C897" s="133"/>
      <c r="D897" s="133"/>
      <c r="E897" s="133"/>
      <c r="F897" s="133"/>
      <c r="G897" s="133"/>
      <c r="H897" s="133"/>
      <c r="I897" s="133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</row>
    <row r="898" ht="15.75" customHeight="1">
      <c r="A898" s="133"/>
      <c r="B898" s="133"/>
      <c r="C898" s="133"/>
      <c r="D898" s="133"/>
      <c r="E898" s="133"/>
      <c r="F898" s="133"/>
      <c r="G898" s="133"/>
      <c r="H898" s="133"/>
      <c r="I898" s="133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</row>
    <row r="899" ht="15.75" customHeight="1">
      <c r="A899" s="133"/>
      <c r="B899" s="133"/>
      <c r="C899" s="133"/>
      <c r="D899" s="133"/>
      <c r="E899" s="133"/>
      <c r="F899" s="133"/>
      <c r="G899" s="133"/>
      <c r="H899" s="133"/>
      <c r="I899" s="133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</row>
    <row r="900" ht="15.75" customHeight="1">
      <c r="A900" s="133"/>
      <c r="B900" s="133"/>
      <c r="C900" s="133"/>
      <c r="D900" s="133"/>
      <c r="E900" s="133"/>
      <c r="F900" s="133"/>
      <c r="G900" s="133"/>
      <c r="H900" s="133"/>
      <c r="I900" s="133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</row>
    <row r="901" ht="15.75" customHeight="1">
      <c r="A901" s="133"/>
      <c r="B901" s="133"/>
      <c r="C901" s="133"/>
      <c r="D901" s="133"/>
      <c r="E901" s="133"/>
      <c r="F901" s="133"/>
      <c r="G901" s="133"/>
      <c r="H901" s="133"/>
      <c r="I901" s="133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</row>
    <row r="902" ht="15.75" customHeight="1">
      <c r="A902" s="133"/>
      <c r="B902" s="133"/>
      <c r="C902" s="133"/>
      <c r="D902" s="133"/>
      <c r="E902" s="133"/>
      <c r="F902" s="133"/>
      <c r="G902" s="133"/>
      <c r="H902" s="133"/>
      <c r="I902" s="133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</row>
    <row r="903" ht="15.75" customHeight="1">
      <c r="A903" s="133"/>
      <c r="B903" s="133"/>
      <c r="C903" s="133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</row>
    <row r="904" ht="15.75" customHeight="1">
      <c r="A904" s="133"/>
      <c r="B904" s="133"/>
      <c r="C904" s="133"/>
      <c r="D904" s="133"/>
      <c r="E904" s="133"/>
      <c r="F904" s="133"/>
      <c r="G904" s="133"/>
      <c r="H904" s="133"/>
      <c r="I904" s="133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</row>
    <row r="905" ht="15.75" customHeight="1">
      <c r="A905" s="133"/>
      <c r="B905" s="133"/>
      <c r="C905" s="133"/>
      <c r="D905" s="133"/>
      <c r="E905" s="133"/>
      <c r="F905" s="133"/>
      <c r="G905" s="133"/>
      <c r="H905" s="133"/>
      <c r="I905" s="133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</row>
    <row r="906" ht="15.75" customHeight="1">
      <c r="A906" s="133"/>
      <c r="B906" s="133"/>
      <c r="C906" s="133"/>
      <c r="D906" s="133"/>
      <c r="E906" s="133"/>
      <c r="F906" s="133"/>
      <c r="G906" s="133"/>
      <c r="H906" s="133"/>
      <c r="I906" s="133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</row>
    <row r="907" ht="15.75" customHeight="1">
      <c r="A907" s="133"/>
      <c r="B907" s="133"/>
      <c r="C907" s="133"/>
      <c r="D907" s="133"/>
      <c r="E907" s="133"/>
      <c r="F907" s="133"/>
      <c r="G907" s="133"/>
      <c r="H907" s="133"/>
      <c r="I907" s="133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</row>
    <row r="908" ht="15.75" customHeight="1">
      <c r="A908" s="133"/>
      <c r="B908" s="133"/>
      <c r="C908" s="133"/>
      <c r="D908" s="133"/>
      <c r="E908" s="133"/>
      <c r="F908" s="133"/>
      <c r="G908" s="133"/>
      <c r="H908" s="133"/>
      <c r="I908" s="133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</row>
    <row r="909" ht="15.75" customHeight="1">
      <c r="A909" s="133"/>
      <c r="B909" s="133"/>
      <c r="C909" s="133"/>
      <c r="D909" s="133"/>
      <c r="E909" s="133"/>
      <c r="F909" s="133"/>
      <c r="G909" s="133"/>
      <c r="H909" s="133"/>
      <c r="I909" s="133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</row>
    <row r="910" ht="15.75" customHeight="1">
      <c r="A910" s="133"/>
      <c r="B910" s="133"/>
      <c r="C910" s="133"/>
      <c r="D910" s="133"/>
      <c r="E910" s="133"/>
      <c r="F910" s="133"/>
      <c r="G910" s="133"/>
      <c r="H910" s="133"/>
      <c r="I910" s="133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</row>
    <row r="911" ht="15.75" customHeight="1">
      <c r="A911" s="133"/>
      <c r="B911" s="133"/>
      <c r="C911" s="133"/>
      <c r="D911" s="133"/>
      <c r="E911" s="133"/>
      <c r="F911" s="133"/>
      <c r="G911" s="133"/>
      <c r="H911" s="133"/>
      <c r="I911" s="133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</row>
    <row r="912" ht="15.75" customHeight="1">
      <c r="A912" s="133"/>
      <c r="B912" s="133"/>
      <c r="C912" s="133"/>
      <c r="D912" s="133"/>
      <c r="E912" s="133"/>
      <c r="F912" s="133"/>
      <c r="G912" s="133"/>
      <c r="H912" s="133"/>
      <c r="I912" s="133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</row>
    <row r="913" ht="15.75" customHeight="1">
      <c r="A913" s="133"/>
      <c r="B913" s="133"/>
      <c r="C913" s="133"/>
      <c r="D913" s="133"/>
      <c r="E913" s="133"/>
      <c r="F913" s="133"/>
      <c r="G913" s="133"/>
      <c r="H913" s="133"/>
      <c r="I913" s="133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</row>
    <row r="914" ht="15.75" customHeight="1">
      <c r="A914" s="133"/>
      <c r="B914" s="133"/>
      <c r="C914" s="133"/>
      <c r="D914" s="133"/>
      <c r="E914" s="133"/>
      <c r="F914" s="133"/>
      <c r="G914" s="133"/>
      <c r="H914" s="133"/>
      <c r="I914" s="133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</row>
    <row r="915" ht="15.75" customHeight="1">
      <c r="A915" s="133"/>
      <c r="B915" s="133"/>
      <c r="C915" s="133"/>
      <c r="D915" s="133"/>
      <c r="E915" s="133"/>
      <c r="F915" s="133"/>
      <c r="G915" s="133"/>
      <c r="H915" s="133"/>
      <c r="I915" s="133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</row>
    <row r="916" ht="15.75" customHeight="1">
      <c r="A916" s="133"/>
      <c r="B916" s="133"/>
      <c r="C916" s="133"/>
      <c r="D916" s="133"/>
      <c r="E916" s="133"/>
      <c r="F916" s="133"/>
      <c r="G916" s="133"/>
      <c r="H916" s="133"/>
      <c r="I916" s="133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</row>
    <row r="917" ht="15.75" customHeight="1">
      <c r="A917" s="133"/>
      <c r="B917" s="133"/>
      <c r="C917" s="133"/>
      <c r="D917" s="133"/>
      <c r="E917" s="133"/>
      <c r="F917" s="133"/>
      <c r="G917" s="133"/>
      <c r="H917" s="133"/>
      <c r="I917" s="133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</row>
    <row r="918" ht="15.75" customHeight="1">
      <c r="A918" s="133"/>
      <c r="B918" s="133"/>
      <c r="C918" s="133"/>
      <c r="D918" s="133"/>
      <c r="E918" s="133"/>
      <c r="F918" s="133"/>
      <c r="G918" s="133"/>
      <c r="H918" s="133"/>
      <c r="I918" s="133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</row>
    <row r="919" ht="15.75" customHeight="1">
      <c r="A919" s="133"/>
      <c r="B919" s="133"/>
      <c r="C919" s="133"/>
      <c r="D919" s="133"/>
      <c r="E919" s="133"/>
      <c r="F919" s="133"/>
      <c r="G919" s="133"/>
      <c r="H919" s="133"/>
      <c r="I919" s="133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</row>
    <row r="920" ht="15.75" customHeight="1">
      <c r="A920" s="133"/>
      <c r="B920" s="133"/>
      <c r="C920" s="133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</row>
    <row r="921" ht="15.75" customHeight="1">
      <c r="A921" s="133"/>
      <c r="B921" s="133"/>
      <c r="C921" s="133"/>
      <c r="D921" s="133"/>
      <c r="E921" s="133"/>
      <c r="F921" s="133"/>
      <c r="G921" s="133"/>
      <c r="H921" s="133"/>
      <c r="I921" s="133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</row>
    <row r="922" ht="15.75" customHeight="1">
      <c r="A922" s="133"/>
      <c r="B922" s="133"/>
      <c r="C922" s="133"/>
      <c r="D922" s="133"/>
      <c r="E922" s="133"/>
      <c r="F922" s="133"/>
      <c r="G922" s="133"/>
      <c r="H922" s="133"/>
      <c r="I922" s="133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</row>
    <row r="923" ht="15.75" customHeight="1">
      <c r="A923" s="133"/>
      <c r="B923" s="133"/>
      <c r="C923" s="133"/>
      <c r="D923" s="133"/>
      <c r="E923" s="133"/>
      <c r="F923" s="133"/>
      <c r="G923" s="133"/>
      <c r="H923" s="133"/>
      <c r="I923" s="133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</row>
    <row r="924" ht="15.75" customHeight="1">
      <c r="A924" s="133"/>
      <c r="B924" s="133"/>
      <c r="C924" s="133"/>
      <c r="D924" s="133"/>
      <c r="E924" s="133"/>
      <c r="F924" s="133"/>
      <c r="G924" s="133"/>
      <c r="H924" s="133"/>
      <c r="I924" s="133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</row>
    <row r="925" ht="15.75" customHeight="1">
      <c r="A925" s="133"/>
      <c r="B925" s="133"/>
      <c r="C925" s="133"/>
      <c r="D925" s="133"/>
      <c r="E925" s="133"/>
      <c r="F925" s="133"/>
      <c r="G925" s="133"/>
      <c r="H925" s="133"/>
      <c r="I925" s="133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</row>
    <row r="926" ht="15.75" customHeight="1">
      <c r="A926" s="133"/>
      <c r="B926" s="133"/>
      <c r="C926" s="133"/>
      <c r="D926" s="133"/>
      <c r="E926" s="133"/>
      <c r="F926" s="133"/>
      <c r="G926" s="133"/>
      <c r="H926" s="133"/>
      <c r="I926" s="133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</row>
    <row r="927" ht="15.75" customHeight="1">
      <c r="A927" s="133"/>
      <c r="B927" s="133"/>
      <c r="C927" s="133"/>
      <c r="D927" s="133"/>
      <c r="E927" s="133"/>
      <c r="F927" s="133"/>
      <c r="G927" s="133"/>
      <c r="H927" s="133"/>
      <c r="I927" s="133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</row>
    <row r="928" ht="15.75" customHeight="1">
      <c r="A928" s="133"/>
      <c r="B928" s="133"/>
      <c r="C928" s="133"/>
      <c r="D928" s="133"/>
      <c r="E928" s="133"/>
      <c r="F928" s="133"/>
      <c r="G928" s="133"/>
      <c r="H928" s="133"/>
      <c r="I928" s="133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</row>
    <row r="929" ht="15.75" customHeight="1">
      <c r="A929" s="133"/>
      <c r="B929" s="133"/>
      <c r="C929" s="133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</row>
    <row r="930" ht="15.75" customHeight="1">
      <c r="A930" s="133"/>
      <c r="B930" s="133"/>
      <c r="C930" s="133"/>
      <c r="D930" s="133"/>
      <c r="E930" s="133"/>
      <c r="F930" s="133"/>
      <c r="G930" s="133"/>
      <c r="H930" s="133"/>
      <c r="I930" s="133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</row>
    <row r="931" ht="15.75" customHeight="1">
      <c r="A931" s="133"/>
      <c r="B931" s="133"/>
      <c r="C931" s="133"/>
      <c r="D931" s="133"/>
      <c r="E931" s="133"/>
      <c r="F931" s="133"/>
      <c r="G931" s="133"/>
      <c r="H931" s="133"/>
      <c r="I931" s="133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</row>
    <row r="932" ht="15.75" customHeight="1">
      <c r="A932" s="133"/>
      <c r="B932" s="133"/>
      <c r="C932" s="133"/>
      <c r="D932" s="133"/>
      <c r="E932" s="133"/>
      <c r="F932" s="133"/>
      <c r="G932" s="133"/>
      <c r="H932" s="133"/>
      <c r="I932" s="133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</row>
    <row r="933" ht="15.75" customHeight="1">
      <c r="A933" s="133"/>
      <c r="B933" s="133"/>
      <c r="C933" s="133"/>
      <c r="D933" s="133"/>
      <c r="E933" s="133"/>
      <c r="F933" s="133"/>
      <c r="G933" s="133"/>
      <c r="H933" s="133"/>
      <c r="I933" s="133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</row>
    <row r="934" ht="15.75" customHeight="1">
      <c r="A934" s="133"/>
      <c r="B934" s="133"/>
      <c r="C934" s="133"/>
      <c r="D934" s="133"/>
      <c r="E934" s="133"/>
      <c r="F934" s="133"/>
      <c r="G934" s="133"/>
      <c r="H934" s="133"/>
      <c r="I934" s="133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</row>
    <row r="935" ht="15.75" customHeight="1">
      <c r="A935" s="133"/>
      <c r="B935" s="133"/>
      <c r="C935" s="133"/>
      <c r="D935" s="133"/>
      <c r="E935" s="133"/>
      <c r="F935" s="133"/>
      <c r="G935" s="133"/>
      <c r="H935" s="133"/>
      <c r="I935" s="133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</row>
    <row r="936" ht="15.75" customHeight="1">
      <c r="A936" s="133"/>
      <c r="B936" s="133"/>
      <c r="C936" s="133"/>
      <c r="D936" s="133"/>
      <c r="E936" s="133"/>
      <c r="F936" s="133"/>
      <c r="G936" s="133"/>
      <c r="H936" s="133"/>
      <c r="I936" s="133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</row>
    <row r="937" ht="15.75" customHeight="1">
      <c r="A937" s="133"/>
      <c r="B937" s="133"/>
      <c r="C937" s="133"/>
      <c r="D937" s="133"/>
      <c r="E937" s="133"/>
      <c r="F937" s="133"/>
      <c r="G937" s="133"/>
      <c r="H937" s="133"/>
      <c r="I937" s="133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</row>
    <row r="938" ht="15.75" customHeight="1">
      <c r="A938" s="133"/>
      <c r="B938" s="133"/>
      <c r="C938" s="133"/>
      <c r="D938" s="133"/>
      <c r="E938" s="133"/>
      <c r="F938" s="133"/>
      <c r="G938" s="133"/>
      <c r="H938" s="133"/>
      <c r="I938" s="133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</row>
    <row r="939" ht="15.75" customHeight="1">
      <c r="A939" s="133"/>
      <c r="B939" s="133"/>
      <c r="C939" s="133"/>
      <c r="D939" s="133"/>
      <c r="E939" s="133"/>
      <c r="F939" s="133"/>
      <c r="G939" s="133"/>
      <c r="H939" s="133"/>
      <c r="I939" s="133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</row>
    <row r="940" ht="15.75" customHeight="1">
      <c r="A940" s="133"/>
      <c r="B940" s="133"/>
      <c r="C940" s="133"/>
      <c r="D940" s="133"/>
      <c r="E940" s="133"/>
      <c r="F940" s="133"/>
      <c r="G940" s="133"/>
      <c r="H940" s="133"/>
      <c r="I940" s="133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</row>
    <row r="941" ht="15.75" customHeight="1">
      <c r="A941" s="133"/>
      <c r="B941" s="133"/>
      <c r="C941" s="133"/>
      <c r="D941" s="133"/>
      <c r="E941" s="133"/>
      <c r="F941" s="133"/>
      <c r="G941" s="133"/>
      <c r="H941" s="133"/>
      <c r="I941" s="133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</row>
    <row r="942" ht="15.75" customHeight="1">
      <c r="A942" s="133"/>
      <c r="B942" s="133"/>
      <c r="C942" s="133"/>
      <c r="D942" s="133"/>
      <c r="E942" s="133"/>
      <c r="F942" s="133"/>
      <c r="G942" s="133"/>
      <c r="H942" s="133"/>
      <c r="I942" s="133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</row>
    <row r="943" ht="15.75" customHeight="1">
      <c r="A943" s="133"/>
      <c r="B943" s="133"/>
      <c r="C943" s="133"/>
      <c r="D943" s="133"/>
      <c r="E943" s="133"/>
      <c r="F943" s="133"/>
      <c r="G943" s="133"/>
      <c r="H943" s="133"/>
      <c r="I943" s="133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</row>
    <row r="944" ht="15.75" customHeight="1">
      <c r="A944" s="133"/>
      <c r="B944" s="133"/>
      <c r="C944" s="133"/>
      <c r="D944" s="133"/>
      <c r="E944" s="133"/>
      <c r="F944" s="133"/>
      <c r="G944" s="133"/>
      <c r="H944" s="133"/>
      <c r="I944" s="133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</row>
    <row r="945" ht="15.75" customHeight="1">
      <c r="A945" s="133"/>
      <c r="B945" s="133"/>
      <c r="C945" s="133"/>
      <c r="D945" s="133"/>
      <c r="E945" s="133"/>
      <c r="F945" s="133"/>
      <c r="G945" s="133"/>
      <c r="H945" s="133"/>
      <c r="I945" s="133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</row>
    <row r="946" ht="15.75" customHeight="1">
      <c r="A946" s="133"/>
      <c r="B946" s="133"/>
      <c r="C946" s="133"/>
      <c r="D946" s="133"/>
      <c r="E946" s="133"/>
      <c r="F946" s="133"/>
      <c r="G946" s="133"/>
      <c r="H946" s="133"/>
      <c r="I946" s="133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</row>
    <row r="947" ht="15.75" customHeight="1">
      <c r="A947" s="133"/>
      <c r="B947" s="133"/>
      <c r="C947" s="133"/>
      <c r="D947" s="133"/>
      <c r="E947" s="133"/>
      <c r="F947" s="133"/>
      <c r="G947" s="133"/>
      <c r="H947" s="133"/>
      <c r="I947" s="133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</row>
    <row r="948" ht="15.75" customHeight="1">
      <c r="A948" s="133"/>
      <c r="B948" s="133"/>
      <c r="C948" s="133"/>
      <c r="D948" s="133"/>
      <c r="E948" s="133"/>
      <c r="F948" s="133"/>
      <c r="G948" s="133"/>
      <c r="H948" s="133"/>
      <c r="I948" s="133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</row>
    <row r="949" ht="15.75" customHeight="1">
      <c r="A949" s="133"/>
      <c r="B949" s="133"/>
      <c r="C949" s="133"/>
      <c r="D949" s="133"/>
      <c r="E949" s="133"/>
      <c r="F949" s="133"/>
      <c r="G949" s="133"/>
      <c r="H949" s="133"/>
      <c r="I949" s="133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</row>
    <row r="950" ht="15.75" customHeight="1">
      <c r="A950" s="133"/>
      <c r="B950" s="133"/>
      <c r="C950" s="133"/>
      <c r="D950" s="133"/>
      <c r="E950" s="133"/>
      <c r="F950" s="133"/>
      <c r="G950" s="133"/>
      <c r="H950" s="133"/>
      <c r="I950" s="133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  <c r="Z950" s="133"/>
    </row>
    <row r="951" ht="15.75" customHeight="1">
      <c r="A951" s="133"/>
      <c r="B951" s="133"/>
      <c r="C951" s="133"/>
      <c r="D951" s="133"/>
      <c r="E951" s="133"/>
      <c r="F951" s="133"/>
      <c r="G951" s="133"/>
      <c r="H951" s="133"/>
      <c r="I951" s="133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  <c r="Z951" s="133"/>
    </row>
    <row r="952" ht="15.75" customHeight="1">
      <c r="A952" s="133"/>
      <c r="B952" s="133"/>
      <c r="C952" s="133"/>
      <c r="D952" s="133"/>
      <c r="E952" s="133"/>
      <c r="F952" s="133"/>
      <c r="G952" s="133"/>
      <c r="H952" s="133"/>
      <c r="I952" s="133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  <c r="Z952" s="133"/>
    </row>
    <row r="953" ht="15.75" customHeight="1">
      <c r="A953" s="133"/>
      <c r="B953" s="133"/>
      <c r="C953" s="133"/>
      <c r="D953" s="133"/>
      <c r="E953" s="133"/>
      <c r="F953" s="133"/>
      <c r="G953" s="133"/>
      <c r="H953" s="133"/>
      <c r="I953" s="133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  <c r="Z953" s="133"/>
    </row>
    <row r="954" ht="15.75" customHeight="1">
      <c r="A954" s="133"/>
      <c r="B954" s="133"/>
      <c r="C954" s="133"/>
      <c r="D954" s="133"/>
      <c r="E954" s="133"/>
      <c r="F954" s="133"/>
      <c r="G954" s="133"/>
      <c r="H954" s="133"/>
      <c r="I954" s="133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  <c r="Z954" s="133"/>
    </row>
    <row r="955" ht="15.75" customHeight="1">
      <c r="A955" s="133"/>
      <c r="B955" s="133"/>
      <c r="C955" s="133"/>
      <c r="D955" s="133"/>
      <c r="E955" s="133"/>
      <c r="F955" s="133"/>
      <c r="G955" s="133"/>
      <c r="H955" s="133"/>
      <c r="I955" s="133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  <c r="Z955" s="133"/>
    </row>
    <row r="956" ht="15.75" customHeight="1">
      <c r="A956" s="133"/>
      <c r="B956" s="133"/>
      <c r="C956" s="133"/>
      <c r="D956" s="133"/>
      <c r="E956" s="133"/>
      <c r="F956" s="133"/>
      <c r="G956" s="133"/>
      <c r="H956" s="133"/>
      <c r="I956" s="133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  <c r="Z956" s="133"/>
    </row>
    <row r="957" ht="15.75" customHeight="1">
      <c r="A957" s="133"/>
      <c r="B957" s="133"/>
      <c r="C957" s="133"/>
      <c r="D957" s="133"/>
      <c r="E957" s="133"/>
      <c r="F957" s="133"/>
      <c r="G957" s="133"/>
      <c r="H957" s="133"/>
      <c r="I957" s="133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  <c r="Z957" s="133"/>
    </row>
    <row r="958" ht="15.75" customHeight="1">
      <c r="A958" s="133"/>
      <c r="B958" s="133"/>
      <c r="C958" s="133"/>
      <c r="D958" s="133"/>
      <c r="E958" s="133"/>
      <c r="F958" s="133"/>
      <c r="G958" s="133"/>
      <c r="H958" s="133"/>
      <c r="I958" s="133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  <c r="Z958" s="133"/>
    </row>
    <row r="959" ht="15.75" customHeight="1">
      <c r="A959" s="133"/>
      <c r="B959" s="133"/>
      <c r="C959" s="133"/>
      <c r="D959" s="133"/>
      <c r="E959" s="133"/>
      <c r="F959" s="133"/>
      <c r="G959" s="133"/>
      <c r="H959" s="133"/>
      <c r="I959" s="133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  <c r="Z959" s="133"/>
    </row>
    <row r="960" ht="15.75" customHeight="1">
      <c r="A960" s="133"/>
      <c r="B960" s="133"/>
      <c r="C960" s="133"/>
      <c r="D960" s="133"/>
      <c r="E960" s="133"/>
      <c r="F960" s="133"/>
      <c r="G960" s="133"/>
      <c r="H960" s="133"/>
      <c r="I960" s="133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  <c r="Z960" s="133"/>
    </row>
    <row r="961" ht="15.75" customHeight="1">
      <c r="A961" s="133"/>
      <c r="B961" s="133"/>
      <c r="C961" s="133"/>
      <c r="D961" s="133"/>
      <c r="E961" s="133"/>
      <c r="F961" s="133"/>
      <c r="G961" s="133"/>
      <c r="H961" s="133"/>
      <c r="I961" s="133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  <c r="Z961" s="133"/>
    </row>
    <row r="962" ht="15.75" customHeight="1">
      <c r="A962" s="133"/>
      <c r="B962" s="133"/>
      <c r="C962" s="133"/>
      <c r="D962" s="133"/>
      <c r="E962" s="133"/>
      <c r="F962" s="133"/>
      <c r="G962" s="133"/>
      <c r="H962" s="133"/>
      <c r="I962" s="133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  <c r="Z962" s="133"/>
    </row>
    <row r="963" ht="15.75" customHeight="1">
      <c r="A963" s="133"/>
      <c r="B963" s="133"/>
      <c r="C963" s="133"/>
      <c r="D963" s="133"/>
      <c r="E963" s="133"/>
      <c r="F963" s="133"/>
      <c r="G963" s="133"/>
      <c r="H963" s="133"/>
      <c r="I963" s="133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  <c r="Z963" s="133"/>
    </row>
    <row r="964" ht="15.75" customHeight="1">
      <c r="A964" s="133"/>
      <c r="B964" s="133"/>
      <c r="C964" s="133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  <c r="Z964" s="133"/>
    </row>
    <row r="965" ht="15.75" customHeight="1">
      <c r="A965" s="133"/>
      <c r="B965" s="133"/>
      <c r="C965" s="133"/>
      <c r="D965" s="133"/>
      <c r="E965" s="133"/>
      <c r="F965" s="133"/>
      <c r="G965" s="133"/>
      <c r="H965" s="133"/>
      <c r="I965" s="133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  <c r="Z965" s="133"/>
    </row>
    <row r="966" ht="15.75" customHeight="1">
      <c r="A966" s="133"/>
      <c r="B966" s="133"/>
      <c r="C966" s="133"/>
      <c r="D966" s="133"/>
      <c r="E966" s="133"/>
      <c r="F966" s="133"/>
      <c r="G966" s="133"/>
      <c r="H966" s="133"/>
      <c r="I966" s="133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  <c r="Z966" s="133"/>
    </row>
    <row r="967" ht="15.75" customHeight="1">
      <c r="A967" s="133"/>
      <c r="B967" s="133"/>
      <c r="C967" s="133"/>
      <c r="D967" s="133"/>
      <c r="E967" s="133"/>
      <c r="F967" s="133"/>
      <c r="G967" s="133"/>
      <c r="H967" s="133"/>
      <c r="I967" s="133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  <c r="Z967" s="133"/>
    </row>
    <row r="968" ht="15.75" customHeight="1">
      <c r="A968" s="133"/>
      <c r="B968" s="133"/>
      <c r="C968" s="133"/>
      <c r="D968" s="133"/>
      <c r="E968" s="133"/>
      <c r="F968" s="133"/>
      <c r="G968" s="133"/>
      <c r="H968" s="133"/>
      <c r="I968" s="133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  <c r="Z968" s="133"/>
    </row>
    <row r="969" ht="15.75" customHeight="1">
      <c r="A969" s="133"/>
      <c r="B969" s="133"/>
      <c r="C969" s="133"/>
      <c r="D969" s="133"/>
      <c r="E969" s="133"/>
      <c r="F969" s="133"/>
      <c r="G969" s="133"/>
      <c r="H969" s="133"/>
      <c r="I969" s="133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  <c r="Z969" s="133"/>
    </row>
    <row r="970" ht="15.75" customHeight="1">
      <c r="A970" s="133"/>
      <c r="B970" s="133"/>
      <c r="C970" s="133"/>
      <c r="D970" s="133"/>
      <c r="E970" s="133"/>
      <c r="F970" s="133"/>
      <c r="G970" s="133"/>
      <c r="H970" s="133"/>
      <c r="I970" s="133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  <c r="Z970" s="133"/>
    </row>
    <row r="971" ht="15.75" customHeight="1">
      <c r="A971" s="133"/>
      <c r="B971" s="133"/>
      <c r="C971" s="133"/>
      <c r="D971" s="133"/>
      <c r="E971" s="133"/>
      <c r="F971" s="133"/>
      <c r="G971" s="133"/>
      <c r="H971" s="133"/>
      <c r="I971" s="133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  <c r="Z971" s="133"/>
    </row>
    <row r="972" ht="15.75" customHeight="1">
      <c r="A972" s="133"/>
      <c r="B972" s="133"/>
      <c r="C972" s="133"/>
      <c r="D972" s="133"/>
      <c r="E972" s="133"/>
      <c r="F972" s="133"/>
      <c r="G972" s="133"/>
      <c r="H972" s="133"/>
      <c r="I972" s="133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  <c r="Z972" s="133"/>
    </row>
    <row r="973" ht="15.75" customHeight="1">
      <c r="A973" s="133"/>
      <c r="B973" s="133"/>
      <c r="C973" s="133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  <c r="Z973" s="133"/>
    </row>
    <row r="974" ht="15.75" customHeight="1">
      <c r="A974" s="133"/>
      <c r="B974" s="133"/>
      <c r="C974" s="133"/>
      <c r="D974" s="133"/>
      <c r="E974" s="133"/>
      <c r="F974" s="133"/>
      <c r="G974" s="133"/>
      <c r="H974" s="133"/>
      <c r="I974" s="133"/>
      <c r="J974" s="133"/>
      <c r="K974" s="133"/>
      <c r="L974" s="133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  <c r="Z974" s="133"/>
    </row>
    <row r="975" ht="15.75" customHeight="1">
      <c r="A975" s="133"/>
      <c r="B975" s="133"/>
      <c r="C975" s="133"/>
      <c r="D975" s="133"/>
      <c r="E975" s="133"/>
      <c r="F975" s="133"/>
      <c r="G975" s="133"/>
      <c r="H975" s="133"/>
      <c r="I975" s="133"/>
      <c r="J975" s="133"/>
      <c r="K975" s="133"/>
      <c r="L975" s="133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  <c r="Z975" s="133"/>
    </row>
    <row r="976" ht="15.75" customHeight="1">
      <c r="A976" s="133"/>
      <c r="B976" s="133"/>
      <c r="C976" s="133"/>
      <c r="D976" s="133"/>
      <c r="E976" s="133"/>
      <c r="F976" s="133"/>
      <c r="G976" s="133"/>
      <c r="H976" s="133"/>
      <c r="I976" s="133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</row>
    <row r="977" ht="15.75" customHeight="1">
      <c r="A977" s="133"/>
      <c r="B977" s="133"/>
      <c r="C977" s="133"/>
      <c r="D977" s="133"/>
      <c r="E977" s="133"/>
      <c r="F977" s="133"/>
      <c r="G977" s="133"/>
      <c r="H977" s="133"/>
      <c r="I977" s="133"/>
      <c r="J977" s="133"/>
      <c r="K977" s="133"/>
      <c r="L977" s="133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  <c r="Z977" s="133"/>
    </row>
    <row r="978" ht="15.75" customHeight="1">
      <c r="A978" s="133"/>
      <c r="B978" s="133"/>
      <c r="C978" s="133"/>
      <c r="D978" s="133"/>
      <c r="E978" s="133"/>
      <c r="F978" s="133"/>
      <c r="G978" s="133"/>
      <c r="H978" s="133"/>
      <c r="I978" s="133"/>
      <c r="J978" s="133"/>
      <c r="K978" s="133"/>
      <c r="L978" s="133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  <c r="Z978" s="133"/>
    </row>
    <row r="979" ht="15.75" customHeight="1">
      <c r="A979" s="133"/>
      <c r="B979" s="133"/>
      <c r="C979" s="133"/>
      <c r="D979" s="133"/>
      <c r="E979" s="133"/>
      <c r="F979" s="133"/>
      <c r="G979" s="133"/>
      <c r="H979" s="133"/>
      <c r="I979" s="133"/>
      <c r="J979" s="133"/>
      <c r="K979" s="133"/>
      <c r="L979" s="133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  <c r="Z979" s="133"/>
    </row>
    <row r="980" ht="15.75" customHeight="1">
      <c r="A980" s="133"/>
      <c r="B980" s="133"/>
      <c r="C980" s="133"/>
      <c r="D980" s="133"/>
      <c r="E980" s="133"/>
      <c r="F980" s="133"/>
      <c r="G980" s="133"/>
      <c r="H980" s="133"/>
      <c r="I980" s="133"/>
      <c r="J980" s="133"/>
      <c r="K980" s="133"/>
      <c r="L980" s="133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  <c r="Z980" s="133"/>
    </row>
    <row r="981" ht="15.75" customHeight="1">
      <c r="A981" s="133"/>
      <c r="B981" s="133"/>
      <c r="C981" s="133"/>
      <c r="D981" s="133"/>
      <c r="E981" s="133"/>
      <c r="F981" s="133"/>
      <c r="G981" s="133"/>
      <c r="H981" s="133"/>
      <c r="I981" s="133"/>
      <c r="J981" s="133"/>
      <c r="K981" s="133"/>
      <c r="L981" s="133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  <c r="Z981" s="133"/>
    </row>
    <row r="982" ht="15.75" customHeight="1">
      <c r="A982" s="133"/>
      <c r="B982" s="133"/>
      <c r="C982" s="133"/>
      <c r="D982" s="133"/>
      <c r="E982" s="133"/>
      <c r="F982" s="133"/>
      <c r="G982" s="133"/>
      <c r="H982" s="133"/>
      <c r="I982" s="133"/>
      <c r="J982" s="133"/>
      <c r="K982" s="133"/>
      <c r="L982" s="133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  <c r="Z982" s="133"/>
    </row>
    <row r="983" ht="15.75" customHeight="1">
      <c r="A983" s="133"/>
      <c r="B983" s="133"/>
      <c r="C983" s="133"/>
      <c r="D983" s="133"/>
      <c r="E983" s="133"/>
      <c r="F983" s="133"/>
      <c r="G983" s="133"/>
      <c r="H983" s="133"/>
      <c r="I983" s="133"/>
      <c r="J983" s="133"/>
      <c r="K983" s="133"/>
      <c r="L983" s="133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  <c r="Z983" s="133"/>
    </row>
    <row r="984" ht="15.75" customHeight="1">
      <c r="A984" s="133"/>
      <c r="B984" s="133"/>
      <c r="C984" s="133"/>
      <c r="D984" s="133"/>
      <c r="E984" s="133"/>
      <c r="F984" s="133"/>
      <c r="G984" s="133"/>
      <c r="H984" s="133"/>
      <c r="I984" s="133"/>
      <c r="J984" s="133"/>
      <c r="K984" s="133"/>
      <c r="L984" s="133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  <c r="Z984" s="133"/>
    </row>
    <row r="985" ht="15.75" customHeight="1">
      <c r="A985" s="133"/>
      <c r="B985" s="133"/>
      <c r="C985" s="133"/>
      <c r="D985" s="133"/>
      <c r="E985" s="133"/>
      <c r="F985" s="133"/>
      <c r="G985" s="133"/>
      <c r="H985" s="133"/>
      <c r="I985" s="133"/>
      <c r="J985" s="133"/>
      <c r="K985" s="133"/>
      <c r="L985" s="133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  <c r="Z985" s="133"/>
    </row>
    <row r="986" ht="15.75" customHeight="1">
      <c r="A986" s="133"/>
      <c r="B986" s="133"/>
      <c r="C986" s="133"/>
      <c r="D986" s="133"/>
      <c r="E986" s="133"/>
      <c r="F986" s="133"/>
      <c r="G986" s="133"/>
      <c r="H986" s="133"/>
      <c r="I986" s="133"/>
      <c r="J986" s="133"/>
      <c r="K986" s="133"/>
      <c r="L986" s="133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  <c r="Z986" s="133"/>
    </row>
    <row r="987" ht="15.75" customHeight="1">
      <c r="A987" s="133"/>
      <c r="B987" s="133"/>
      <c r="C987" s="133"/>
      <c r="D987" s="133"/>
      <c r="E987" s="133"/>
      <c r="F987" s="133"/>
      <c r="G987" s="133"/>
      <c r="H987" s="133"/>
      <c r="I987" s="133"/>
      <c r="J987" s="133"/>
      <c r="K987" s="133"/>
      <c r="L987" s="133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  <c r="Z987" s="133"/>
    </row>
    <row r="988" ht="15.75" customHeight="1">
      <c r="A988" s="133"/>
      <c r="B988" s="133"/>
      <c r="C988" s="133"/>
      <c r="D988" s="133"/>
      <c r="E988" s="133"/>
      <c r="F988" s="133"/>
      <c r="G988" s="133"/>
      <c r="H988" s="133"/>
      <c r="I988" s="133"/>
      <c r="J988" s="133"/>
      <c r="K988" s="133"/>
      <c r="L988" s="133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  <c r="Z988" s="133"/>
    </row>
    <row r="989" ht="15.75" customHeight="1">
      <c r="A989" s="133"/>
      <c r="B989" s="133"/>
      <c r="C989" s="133"/>
      <c r="D989" s="133"/>
      <c r="E989" s="133"/>
      <c r="F989" s="133"/>
      <c r="G989" s="133"/>
      <c r="H989" s="133"/>
      <c r="I989" s="133"/>
      <c r="J989" s="133"/>
      <c r="K989" s="133"/>
      <c r="L989" s="133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  <c r="Z989" s="133"/>
    </row>
    <row r="990" ht="15.75" customHeight="1">
      <c r="A990" s="133"/>
      <c r="B990" s="133"/>
      <c r="C990" s="133"/>
      <c r="D990" s="133"/>
      <c r="E990" s="133"/>
      <c r="F990" s="133"/>
      <c r="G990" s="133"/>
      <c r="H990" s="133"/>
      <c r="I990" s="133"/>
      <c r="J990" s="133"/>
      <c r="K990" s="133"/>
      <c r="L990" s="133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  <c r="Z990" s="133"/>
    </row>
    <row r="991" ht="15.75" customHeight="1">
      <c r="A991" s="133"/>
      <c r="B991" s="133"/>
      <c r="C991" s="133"/>
      <c r="D991" s="133"/>
      <c r="E991" s="133"/>
      <c r="F991" s="133"/>
      <c r="G991" s="133"/>
      <c r="H991" s="133"/>
      <c r="I991" s="133"/>
      <c r="J991" s="133"/>
      <c r="K991" s="133"/>
      <c r="L991" s="133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  <c r="Z991" s="133"/>
    </row>
    <row r="992" ht="15.75" customHeight="1">
      <c r="A992" s="133"/>
      <c r="B992" s="133"/>
      <c r="C992" s="133"/>
      <c r="D992" s="133"/>
      <c r="E992" s="133"/>
      <c r="F992" s="133"/>
      <c r="G992" s="133"/>
      <c r="H992" s="133"/>
      <c r="I992" s="133"/>
      <c r="J992" s="133"/>
      <c r="K992" s="133"/>
      <c r="L992" s="133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  <c r="Z992" s="133"/>
    </row>
    <row r="993" ht="15.75" customHeight="1">
      <c r="A993" s="133"/>
      <c r="B993" s="133"/>
      <c r="C993" s="133"/>
      <c r="D993" s="133"/>
      <c r="E993" s="133"/>
      <c r="F993" s="133"/>
      <c r="G993" s="133"/>
      <c r="H993" s="133"/>
      <c r="I993" s="133"/>
      <c r="J993" s="133"/>
      <c r="K993" s="133"/>
      <c r="L993" s="133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  <c r="Z993" s="133"/>
    </row>
    <row r="994" ht="15.75" customHeight="1">
      <c r="A994" s="133"/>
      <c r="B994" s="133"/>
      <c r="C994" s="133"/>
      <c r="D994" s="133"/>
      <c r="E994" s="133"/>
      <c r="F994" s="133"/>
      <c r="G994" s="133"/>
      <c r="H994" s="133"/>
      <c r="I994" s="133"/>
      <c r="J994" s="133"/>
      <c r="K994" s="133"/>
      <c r="L994" s="133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  <c r="Z994" s="133"/>
    </row>
    <row r="995" ht="15.75" customHeight="1">
      <c r="A995" s="133"/>
      <c r="B995" s="133"/>
      <c r="C995" s="133"/>
      <c r="D995" s="133"/>
      <c r="E995" s="133"/>
      <c r="F995" s="133"/>
      <c r="G995" s="133"/>
      <c r="H995" s="133"/>
      <c r="I995" s="133"/>
      <c r="J995" s="133"/>
      <c r="K995" s="133"/>
      <c r="L995" s="133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  <c r="Z995" s="133"/>
    </row>
    <row r="996" ht="15.75" customHeight="1">
      <c r="A996" s="133"/>
      <c r="B996" s="133"/>
      <c r="C996" s="133"/>
      <c r="D996" s="133"/>
      <c r="E996" s="133"/>
      <c r="F996" s="133"/>
      <c r="G996" s="133"/>
      <c r="H996" s="133"/>
      <c r="I996" s="133"/>
      <c r="J996" s="133"/>
      <c r="K996" s="133"/>
      <c r="L996" s="133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  <c r="Z996" s="133"/>
    </row>
    <row r="997" ht="15.75" customHeight="1">
      <c r="A997" s="133"/>
      <c r="B997" s="133"/>
      <c r="C997" s="133"/>
      <c r="D997" s="133"/>
      <c r="E997" s="133"/>
      <c r="F997" s="133"/>
      <c r="G997" s="133"/>
      <c r="H997" s="133"/>
      <c r="I997" s="133"/>
      <c r="J997" s="133"/>
      <c r="K997" s="133"/>
      <c r="L997" s="133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  <c r="Z997" s="133"/>
    </row>
    <row r="998" ht="15.75" customHeight="1">
      <c r="A998" s="133"/>
      <c r="B998" s="133"/>
      <c r="C998" s="133"/>
      <c r="D998" s="133"/>
      <c r="E998" s="133"/>
      <c r="F998" s="133"/>
      <c r="G998" s="133"/>
      <c r="H998" s="133"/>
      <c r="I998" s="133"/>
      <c r="J998" s="133"/>
      <c r="K998" s="133"/>
      <c r="L998" s="133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  <c r="Z998" s="133"/>
    </row>
    <row r="999" ht="15.75" customHeight="1">
      <c r="A999" s="133"/>
      <c r="B999" s="133"/>
      <c r="C999" s="133"/>
      <c r="D999" s="133"/>
      <c r="E999" s="133"/>
      <c r="F999" s="133"/>
      <c r="G999" s="133"/>
      <c r="H999" s="133"/>
      <c r="I999" s="133"/>
      <c r="J999" s="133"/>
      <c r="K999" s="133"/>
      <c r="L999" s="133"/>
      <c r="M999" s="133"/>
      <c r="N999" s="133"/>
      <c r="O999" s="133"/>
      <c r="P999" s="133"/>
      <c r="Q999" s="133"/>
      <c r="R999" s="133"/>
      <c r="S999" s="133"/>
      <c r="T999" s="133"/>
      <c r="U999" s="133"/>
      <c r="V999" s="133"/>
      <c r="W999" s="133"/>
      <c r="X999" s="133"/>
      <c r="Y999" s="133"/>
      <c r="Z999" s="133"/>
    </row>
    <row r="1000" ht="15.75" customHeight="1">
      <c r="A1000" s="133"/>
      <c r="B1000" s="133"/>
      <c r="C1000" s="133"/>
      <c r="D1000" s="133"/>
      <c r="E1000" s="133"/>
      <c r="F1000" s="133"/>
      <c r="G1000" s="133"/>
      <c r="H1000" s="133"/>
      <c r="I1000" s="133"/>
      <c r="J1000" s="133"/>
      <c r="K1000" s="133"/>
      <c r="L1000" s="133"/>
      <c r="M1000" s="133"/>
      <c r="N1000" s="133"/>
      <c r="O1000" s="133"/>
      <c r="P1000" s="133"/>
      <c r="Q1000" s="133"/>
      <c r="R1000" s="133"/>
      <c r="S1000" s="133"/>
      <c r="T1000" s="133"/>
      <c r="U1000" s="133"/>
      <c r="V1000" s="133"/>
      <c r="W1000" s="133"/>
      <c r="X1000" s="133"/>
      <c r="Y1000" s="133"/>
      <c r="Z1000" s="133"/>
    </row>
  </sheetData>
  <mergeCells count="7">
    <mergeCell ref="C2:F2"/>
    <mergeCell ref="C33:D33"/>
    <mergeCell ref="E33:G33"/>
    <mergeCell ref="C34:D34"/>
    <mergeCell ref="E34:F34"/>
    <mergeCell ref="C35:D35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